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0" yWindow="0" windowWidth="20475" windowHeight="11505"/>
  </bookViews>
  <sheets>
    <sheet name="Лист3" sheetId="3" r:id="rId1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2" i="3"/>
  <c r="F64"/>
  <c r="F65"/>
  <c r="F66"/>
  <c r="F69"/>
  <c r="F71"/>
  <c r="F67"/>
  <c r="F68"/>
  <c r="F70"/>
  <c r="F72"/>
  <c r="F50"/>
  <c r="F56"/>
  <c r="F55"/>
  <c r="F57"/>
  <c r="F58"/>
  <c r="F51"/>
  <c r="F53"/>
  <c r="F54"/>
  <c r="F59"/>
  <c r="F60"/>
  <c r="F61"/>
  <c r="F62"/>
  <c r="F73"/>
  <c r="F144"/>
  <c r="F95"/>
  <c r="F96"/>
  <c r="F97"/>
  <c r="F98"/>
  <c r="F99"/>
  <c r="F100"/>
  <c r="F101"/>
  <c r="F102"/>
  <c r="F78"/>
  <c r="F79"/>
  <c r="F80"/>
  <c r="F81"/>
  <c r="F82"/>
  <c r="F83"/>
  <c r="F84"/>
  <c r="F85"/>
  <c r="F86"/>
  <c r="F87"/>
  <c r="F88"/>
  <c r="F89"/>
  <c r="F90"/>
  <c r="F91"/>
  <c r="F92"/>
  <c r="F93"/>
  <c r="F103"/>
  <c r="F145"/>
  <c r="F39"/>
  <c r="F40"/>
  <c r="F41"/>
  <c r="F29"/>
  <c r="F30"/>
  <c r="F31"/>
  <c r="F32"/>
  <c r="F33"/>
  <c r="F34"/>
  <c r="F35"/>
  <c r="F36"/>
  <c r="F37"/>
  <c r="F42"/>
  <c r="F15"/>
  <c r="F16"/>
  <c r="F17"/>
  <c r="F18"/>
  <c r="F19"/>
  <c r="F21"/>
  <c r="F22"/>
  <c r="F23"/>
  <c r="F24"/>
  <c r="F25"/>
  <c r="F26"/>
  <c r="F44"/>
  <c r="F143"/>
  <c r="F116"/>
  <c r="F117"/>
  <c r="F118"/>
  <c r="F109"/>
  <c r="F110"/>
  <c r="F111"/>
  <c r="F112"/>
  <c r="F113"/>
  <c r="F114"/>
  <c r="F119"/>
  <c r="F146"/>
  <c r="F125"/>
  <c r="F126"/>
  <c r="F127"/>
  <c r="F128"/>
  <c r="F129"/>
  <c r="F130"/>
  <c r="F131"/>
  <c r="F133"/>
  <c r="F134"/>
  <c r="F135"/>
  <c r="F136"/>
  <c r="F137"/>
  <c r="F138"/>
  <c r="F147"/>
  <c r="F148"/>
</calcChain>
</file>

<file path=xl/sharedStrings.xml><?xml version="1.0" encoding="utf-8"?>
<sst xmlns="http://schemas.openxmlformats.org/spreadsheetml/2006/main" count="237" uniqueCount="103">
  <si>
    <t>шт</t>
  </si>
  <si>
    <t>м2</t>
  </si>
  <si>
    <t>т</t>
  </si>
  <si>
    <t>№</t>
  </si>
  <si>
    <t>кг</t>
  </si>
  <si>
    <t>Найменування</t>
  </si>
  <si>
    <t>Загальна вартість будівництва спортивного комплексу</t>
  </si>
  <si>
    <t>компл</t>
  </si>
  <si>
    <t>рейс</t>
  </si>
  <si>
    <t>кіл-ть</t>
  </si>
  <si>
    <t>од.вим</t>
  </si>
  <si>
    <t>м3</t>
  </si>
  <si>
    <t>Підготовка щебеневої основи під асфальт</t>
  </si>
  <si>
    <t>стрічка з'єднувальна</t>
  </si>
  <si>
    <t>п.м.</t>
  </si>
  <si>
    <t>т.</t>
  </si>
  <si>
    <t>влаштування покриття зі штучної трави</t>
  </si>
  <si>
    <t>влаштування розміточний ліній</t>
  </si>
  <si>
    <t>Загальна сума за шкільний спорткомплекс</t>
  </si>
  <si>
    <t>ціна</t>
  </si>
  <si>
    <t>сума</t>
  </si>
  <si>
    <t>Влаштування огорожі, захисної сітки за воротами</t>
  </si>
  <si>
    <t>роботи</t>
  </si>
  <si>
    <t>матеріали</t>
  </si>
  <si>
    <t xml:space="preserve">хомути </t>
  </si>
  <si>
    <t>уп</t>
  </si>
  <si>
    <t>бетон</t>
  </si>
  <si>
    <t>Влаштування  асфальтового покриття</t>
  </si>
  <si>
    <t xml:space="preserve">Волейбольна сітка </t>
  </si>
  <si>
    <t>Клей ПУ-2К</t>
  </si>
  <si>
    <t>закріплення  захисної сітки</t>
  </si>
  <si>
    <t>Влаштування щебеневої основи в два шари з трамбуванням віброкатками</t>
  </si>
  <si>
    <t>мп</t>
  </si>
  <si>
    <t>влаштування підстилаючого шару з висівок по направляючих вручну</t>
  </si>
  <si>
    <t>за матеріали</t>
  </si>
  <si>
    <t>за роботи по влаштуванню основи</t>
  </si>
  <si>
    <t>сума за основу під штучну траву</t>
  </si>
  <si>
    <t>за роботи по влаштуванню штучної трави</t>
  </si>
  <si>
    <t xml:space="preserve"> сума за влаштування   штучної трави</t>
  </si>
  <si>
    <t>Загальна сума за футбольне поле з штучної трави</t>
  </si>
  <si>
    <t>планування територіі</t>
  </si>
  <si>
    <t>Влаштування футбольного поля зі штучної трави</t>
  </si>
  <si>
    <t>Стійки універсальні (бадмінтон, волейбол) з закладними</t>
  </si>
  <si>
    <t>за роботи</t>
  </si>
  <si>
    <t>Загальна сума за влаштування бігових доріжок</t>
  </si>
  <si>
    <t>Поліуретан Conipur 217 червоний</t>
  </si>
  <si>
    <t>Гранулят гумовий 1-3</t>
  </si>
  <si>
    <t xml:space="preserve">Поліуретанова фарба для розмітки  </t>
  </si>
  <si>
    <t>Баскетбольна  ферма с закладними</t>
  </si>
  <si>
    <t>Зв'язуюче поліуретанове  однокомпонентне</t>
  </si>
  <si>
    <t>Крихта  EPDM  червона</t>
  </si>
  <si>
    <t>доставка матеріалів</t>
  </si>
  <si>
    <t>загальна сума за монтаж огорожі, захисної сітки за воротами</t>
  </si>
  <si>
    <t>Доставка  матеріалів, вигрузка краном</t>
  </si>
  <si>
    <t>43026,  м.Луцьк,   вул.Кравчука, 46/7;   тел. +38 050 940 24 42;   sportelitbud@ukr.net;   www.sportelitbud.com</t>
  </si>
  <si>
    <t>Комерційна пропозиція</t>
  </si>
  <si>
    <t>Роботи виконуються при температурі повітря вище +12 градусів</t>
  </si>
  <si>
    <t>Гарантія на роботи 24 місяці, на матеріали 60 місяців при правильній експлуатаціі</t>
  </si>
  <si>
    <t>Планування територіі, вивіз  землі</t>
  </si>
  <si>
    <t>поребрик</t>
  </si>
  <si>
    <t>Влаштування поребриків</t>
  </si>
  <si>
    <t>Приватне підприємство  «СпортЕлітБуд»</t>
  </si>
  <si>
    <t>ПП "Спортелітбуд"___________________Рудюк В.П.</t>
  </si>
  <si>
    <t>сітка захисна  в'язана 100х100х4</t>
  </si>
  <si>
    <t>кільце амортизуюче з сіткою</t>
  </si>
  <si>
    <t>Бетон</t>
  </si>
  <si>
    <t>Витратні матеріали( плівка ПЕ 200 мкр, скотч)</t>
  </si>
  <si>
    <t>Підготовка щебеневої основи під бруківку</t>
  </si>
  <si>
    <t>Мощення бруківки</t>
  </si>
  <si>
    <t>Гранвідсів 50мм</t>
  </si>
  <si>
    <t xml:space="preserve">Штучна трава 50 FT зелена   (монофіломент)                                       </t>
  </si>
  <si>
    <t xml:space="preserve">Штучна трава    50 FT біла    (монофіломент)                                      </t>
  </si>
  <si>
    <t>асфальт 4см</t>
  </si>
  <si>
    <t>Термін виконання 60 днів з дня передоплати.</t>
  </si>
  <si>
    <t>влаштування поліуретанового покриття Conipur SP в три шари</t>
  </si>
  <si>
    <t>Пісок кварцевый, 0,3-0,6 з доставкою і вигрузкою</t>
  </si>
  <si>
    <t>доставка штучної трави, грануляту, вигрузка краном</t>
  </si>
  <si>
    <t>Поребрик</t>
  </si>
  <si>
    <t>монтаж баскетбольних конструкцій</t>
  </si>
  <si>
    <t>монтах волейбольних стійок</t>
  </si>
  <si>
    <t>Гран.  Відсів  70мм</t>
  </si>
  <si>
    <t>Грунтовка Conipur 70</t>
  </si>
  <si>
    <t>Влаштування ями для стрибків в довжину</t>
  </si>
  <si>
    <t>Влаштування сектора поліутетанового покриття (баскетбол, волейбол)</t>
  </si>
  <si>
    <t>Влаштування бігових доріжок з поліуретанового покриття</t>
  </si>
  <si>
    <t xml:space="preserve">3. Спортивні майданчики-( баскетбол, волейбол- поліуретанове покриття Conipur SP) </t>
  </si>
  <si>
    <t>5.Влаштування огорожі, захисної сітки за воротами</t>
  </si>
  <si>
    <t>6, Мощення бруківки</t>
  </si>
  <si>
    <t>Бруківка 40мм</t>
  </si>
  <si>
    <t>Сума за мощення бруківки</t>
  </si>
  <si>
    <t>на влаштування спортивних майданчиків в гімназіі м.Рівне</t>
  </si>
  <si>
    <t>ворота футбольні з сіткою 3000х2000</t>
  </si>
  <si>
    <t>Щебінь 0х40  150мм</t>
  </si>
  <si>
    <t>Влаштування поля з штучної трави 22,0 х 30,0м</t>
  </si>
  <si>
    <t xml:space="preserve">2. Бігові доріжки -(3 доріжки х 90см-130м, поліуретанове покриття Conipur SP) </t>
  </si>
  <si>
    <t>Щебінь 0х40 150мм</t>
  </si>
  <si>
    <t>1. Футбольне поле (штучна трава) 22х30м., сектор 40м2</t>
  </si>
  <si>
    <t>Баскетбольний щит - 1800х1050 см,</t>
  </si>
  <si>
    <t>металоконструкція для  захисної сітки 16,0м х 4,0м</t>
  </si>
  <si>
    <t>бетонування, монтаж захисних секцій 16,0м х 4,0м</t>
  </si>
  <si>
    <t>Підготовка основи під штучну траву 700м2</t>
  </si>
  <si>
    <t>Труба  дренажна 100мм</t>
  </si>
  <si>
    <t xml:space="preserve">Влаштування труби дренажної 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</si>
</sst>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11"/>
      <name val="Cambria"/>
      <family val="1"/>
      <charset val="204"/>
      <scheme val="major"/>
    </font>
    <font>
      <u/>
      <sz val="10"/>
      <color theme="10"/>
      <name val="Arial"/>
      <family val="2"/>
      <charset val="204"/>
    </font>
    <font>
      <u/>
      <sz val="10"/>
      <color theme="11"/>
      <name val="Arial"/>
      <family val="2"/>
      <charset val="204"/>
    </font>
    <font>
      <sz val="12"/>
      <name val="Cambria"/>
      <family val="1"/>
      <charset val="204"/>
      <scheme val="major"/>
    </font>
    <font>
      <b/>
      <sz val="18"/>
      <color theme="3"/>
      <name val="Cambria"/>
      <family val="2"/>
      <charset val="204"/>
      <scheme val="major"/>
    </font>
    <font>
      <u/>
      <sz val="14.8"/>
      <color theme="10"/>
      <name val="Arial"/>
      <family val="2"/>
      <charset val="204"/>
    </font>
    <font>
      <sz val="10"/>
      <name val="Arial"/>
      <family val="2"/>
      <charset val="204"/>
    </font>
    <font>
      <sz val="10"/>
      <name val="Cambria"/>
      <family val="1"/>
      <charset val="204"/>
      <scheme val="major"/>
    </font>
    <font>
      <u/>
      <sz val="10"/>
      <color theme="10"/>
      <name val="Arial"/>
      <family val="2"/>
      <charset val="204"/>
    </font>
    <font>
      <b/>
      <i/>
      <sz val="12"/>
      <name val="Cambria"/>
      <family val="1"/>
      <charset val="204"/>
      <scheme val="major"/>
    </font>
    <font>
      <b/>
      <i/>
      <sz val="12"/>
      <color rgb="FF0000FF"/>
      <name val="Cambria"/>
      <family val="1"/>
      <charset val="204"/>
      <scheme val="major"/>
    </font>
    <font>
      <sz val="12"/>
      <color indexed="8"/>
      <name val="Cambria"/>
      <family val="1"/>
      <charset val="204"/>
      <scheme val="major"/>
    </font>
    <font>
      <i/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i/>
      <sz val="12"/>
      <color indexed="8"/>
      <name val="Cambria"/>
      <family val="1"/>
      <charset val="204"/>
      <scheme val="major"/>
    </font>
    <font>
      <b/>
      <i/>
      <sz val="12"/>
      <color indexed="8"/>
      <name val="Cambria"/>
      <family val="1"/>
      <charset val="204"/>
      <scheme val="major"/>
    </font>
    <font>
      <b/>
      <sz val="14"/>
      <name val="Cambria"/>
      <scheme val="major"/>
    </font>
    <font>
      <sz val="14"/>
      <name val="Cambria"/>
      <scheme val="major"/>
    </font>
    <font>
      <i/>
      <sz val="10.5"/>
      <name val="Cambria"/>
      <family val="1"/>
      <charset val="204"/>
    </font>
    <font>
      <sz val="10.5"/>
      <name val="Cambria"/>
      <family val="1"/>
      <charset val="204"/>
    </font>
    <font>
      <b/>
      <i/>
      <sz val="12"/>
      <color rgb="FF000090"/>
      <name val="Cambria"/>
      <scheme val="major"/>
    </font>
    <font>
      <sz val="12"/>
      <color rgb="FF000090"/>
      <name val="Cambria"/>
      <scheme val="major"/>
    </font>
    <font>
      <b/>
      <sz val="14"/>
      <name val="Arial"/>
    </font>
    <font>
      <sz val="12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30">
    <xf numFmtId="0" fontId="0" fillId="0" borderId="0" xfId="0"/>
    <xf numFmtId="0" fontId="1" fillId="0" borderId="0" xfId="0" applyFont="1"/>
    <xf numFmtId="0" fontId="7" fillId="0" borderId="0" xfId="0" applyFont="1" applyFill="1"/>
    <xf numFmtId="0" fontId="8" fillId="0" borderId="0" xfId="0" applyFont="1"/>
    <xf numFmtId="0" fontId="8" fillId="0" borderId="0" xfId="0" applyFont="1" applyAlignment="1">
      <alignment horizontal="center"/>
    </xf>
    <xf numFmtId="4" fontId="4" fillId="0" borderId="1" xfId="0" applyNumberFormat="1" applyFont="1" applyFill="1" applyBorder="1"/>
    <xf numFmtId="4" fontId="10" fillId="0" borderId="21" xfId="0" applyNumberFormat="1" applyFont="1" applyFill="1" applyBorder="1"/>
    <xf numFmtId="4" fontId="10" fillId="0" borderId="20" xfId="0" applyNumberFormat="1" applyFont="1" applyFill="1" applyBorder="1" applyAlignment="1">
      <alignment horizontal="center" vertical="center"/>
    </xf>
    <xf numFmtId="4" fontId="10" fillId="0" borderId="20" xfId="0" applyNumberFormat="1" applyFont="1" applyFill="1" applyBorder="1" applyAlignment="1">
      <alignment horizontal="right" vertical="center"/>
    </xf>
    <xf numFmtId="4" fontId="10" fillId="0" borderId="24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12" fillId="0" borderId="1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13" fillId="0" borderId="2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3" xfId="0" applyNumberFormat="1" applyFont="1" applyFill="1" applyBorder="1" applyAlignment="1">
      <alignment horizontal="center"/>
    </xf>
    <xf numFmtId="4" fontId="4" fillId="0" borderId="30" xfId="0" applyNumberFormat="1" applyFont="1" applyBorder="1" applyAlignment="1">
      <alignment horizontal="left"/>
    </xf>
    <xf numFmtId="4" fontId="4" fillId="2" borderId="8" xfId="0" applyNumberFormat="1" applyFont="1" applyFill="1" applyBorder="1" applyAlignment="1">
      <alignment horizontal="center"/>
    </xf>
    <xf numFmtId="4" fontId="4" fillId="2" borderId="8" xfId="0" applyNumberFormat="1" applyFont="1" applyFill="1" applyBorder="1" applyAlignment="1">
      <alignment horizontal="right"/>
    </xf>
    <xf numFmtId="4" fontId="4" fillId="0" borderId="8" xfId="0" applyNumberFormat="1" applyFont="1" applyFill="1" applyBorder="1" applyAlignment="1">
      <alignment horizontal="right"/>
    </xf>
    <xf numFmtId="4" fontId="4" fillId="0" borderId="9" xfId="0" applyNumberFormat="1" applyFont="1" applyBorder="1" applyAlignment="1">
      <alignment horizontal="right"/>
    </xf>
    <xf numFmtId="0" fontId="4" fillId="0" borderId="4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44" xfId="0" applyNumberFormat="1" applyFont="1" applyBorder="1" applyAlignment="1">
      <alignment horizontal="left"/>
    </xf>
    <xf numFmtId="0" fontId="4" fillId="0" borderId="1" xfId="0" applyNumberFormat="1" applyFont="1" applyFill="1" applyBorder="1" applyAlignment="1">
      <alignment horizontal="center"/>
    </xf>
    <xf numFmtId="4" fontId="10" fillId="0" borderId="21" xfId="0" applyNumberFormat="1" applyFont="1" applyBorder="1" applyAlignment="1">
      <alignment horizontal="left"/>
    </xf>
    <xf numFmtId="4" fontId="10" fillId="2" borderId="20" xfId="0" applyNumberFormat="1" applyFont="1" applyFill="1" applyBorder="1" applyAlignment="1">
      <alignment horizontal="center"/>
    </xf>
    <xf numFmtId="4" fontId="10" fillId="2" borderId="20" xfId="0" applyNumberFormat="1" applyFont="1" applyFill="1" applyBorder="1" applyAlignment="1">
      <alignment horizontal="right"/>
    </xf>
    <xf numFmtId="4" fontId="10" fillId="0" borderId="20" xfId="0" applyNumberFormat="1" applyFont="1" applyFill="1" applyBorder="1" applyAlignment="1">
      <alignment horizontal="right"/>
    </xf>
    <xf numFmtId="4" fontId="10" fillId="0" borderId="24" xfId="0" applyNumberFormat="1" applyFont="1" applyBorder="1" applyAlignment="1">
      <alignment horizontal="right"/>
    </xf>
    <xf numFmtId="0" fontId="4" fillId="0" borderId="36" xfId="0" applyNumberFormat="1" applyFont="1" applyFill="1" applyBorder="1" applyAlignment="1">
      <alignment horizontal="center"/>
    </xf>
    <xf numFmtId="4" fontId="4" fillId="2" borderId="5" xfId="0" applyNumberFormat="1" applyFont="1" applyFill="1" applyBorder="1" applyAlignment="1">
      <alignment horizontal="center"/>
    </xf>
    <xf numFmtId="4" fontId="4" fillId="2" borderId="5" xfId="0" applyNumberFormat="1" applyFont="1" applyFill="1" applyBorder="1" applyAlignment="1">
      <alignment horizontal="right"/>
    </xf>
    <xf numFmtId="4" fontId="4" fillId="0" borderId="5" xfId="0" applyNumberFormat="1" applyFont="1" applyFill="1" applyBorder="1" applyAlignment="1">
      <alignment horizontal="right"/>
    </xf>
    <xf numFmtId="4" fontId="4" fillId="0" borderId="6" xfId="0" applyNumberFormat="1" applyFont="1" applyBorder="1" applyAlignment="1">
      <alignment horizontal="right"/>
    </xf>
    <xf numFmtId="0" fontId="4" fillId="0" borderId="31" xfId="0" applyNumberFormat="1" applyFont="1" applyFill="1" applyBorder="1" applyAlignment="1">
      <alignment horizontal="center"/>
    </xf>
    <xf numFmtId="4" fontId="4" fillId="0" borderId="7" xfId="0" applyNumberFormat="1" applyFont="1" applyBorder="1" applyAlignment="1">
      <alignment horizontal="left"/>
    </xf>
    <xf numFmtId="0" fontId="4" fillId="0" borderId="32" xfId="0" applyNumberFormat="1" applyFont="1" applyFill="1" applyBorder="1" applyAlignment="1">
      <alignment horizontal="center"/>
    </xf>
    <xf numFmtId="4" fontId="4" fillId="0" borderId="12" xfId="0" applyNumberFormat="1" applyFont="1" applyBorder="1" applyAlignment="1">
      <alignment horizontal="left"/>
    </xf>
    <xf numFmtId="4" fontId="4" fillId="2" borderId="13" xfId="0" applyNumberFormat="1" applyFont="1" applyFill="1" applyBorder="1" applyAlignment="1">
      <alignment horizontal="center"/>
    </xf>
    <xf numFmtId="4" fontId="4" fillId="2" borderId="13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4" fontId="4" fillId="0" borderId="32" xfId="0" applyNumberFormat="1" applyFont="1" applyFill="1" applyBorder="1" applyAlignment="1">
      <alignment horizontal="center"/>
    </xf>
    <xf numFmtId="4" fontId="10" fillId="0" borderId="26" xfId="0" applyNumberFormat="1" applyFont="1" applyFill="1" applyBorder="1" applyAlignment="1">
      <alignment wrapText="1"/>
    </xf>
    <xf numFmtId="4" fontId="10" fillId="0" borderId="27" xfId="0" applyNumberFormat="1" applyFont="1" applyFill="1" applyBorder="1" applyAlignment="1">
      <alignment horizontal="center"/>
    </xf>
    <xf numFmtId="4" fontId="10" fillId="0" borderId="27" xfId="0" applyNumberFormat="1" applyFont="1" applyFill="1" applyBorder="1" applyAlignment="1">
      <alignment horizontal="right"/>
    </xf>
    <xf numFmtId="4" fontId="10" fillId="0" borderId="23" xfId="0" applyNumberFormat="1" applyFont="1" applyFill="1" applyBorder="1" applyAlignment="1">
      <alignment horizontal="right"/>
    </xf>
    <xf numFmtId="4" fontId="14" fillId="0" borderId="21" xfId="0" applyNumberFormat="1" applyFont="1" applyFill="1" applyBorder="1" applyAlignment="1">
      <alignment wrapText="1"/>
    </xf>
    <xf numFmtId="4" fontId="10" fillId="0" borderId="20" xfId="0" applyNumberFormat="1" applyFont="1" applyFill="1" applyBorder="1" applyAlignment="1">
      <alignment horizontal="center"/>
    </xf>
    <xf numFmtId="4" fontId="14" fillId="0" borderId="24" xfId="0" applyNumberFormat="1" applyFont="1" applyFill="1" applyBorder="1" applyAlignment="1">
      <alignment horizontal="right"/>
    </xf>
    <xf numFmtId="4" fontId="14" fillId="0" borderId="2" xfId="0" applyNumberFormat="1" applyFont="1" applyFill="1" applyBorder="1" applyAlignment="1">
      <alignment horizontal="center"/>
    </xf>
    <xf numFmtId="4" fontId="13" fillId="0" borderId="25" xfId="0" applyNumberFormat="1" applyFont="1" applyFill="1" applyBorder="1" applyAlignment="1">
      <alignment horizontal="center" wrapText="1"/>
    </xf>
    <xf numFmtId="4" fontId="14" fillId="0" borderId="15" xfId="0" applyNumberFormat="1" applyFont="1" applyFill="1" applyBorder="1" applyAlignment="1">
      <alignment horizontal="center"/>
    </xf>
    <xf numFmtId="4" fontId="14" fillId="0" borderId="15" xfId="0" applyNumberFormat="1" applyFont="1" applyFill="1" applyBorder="1" applyAlignment="1">
      <alignment horizontal="right"/>
    </xf>
    <xf numFmtId="4" fontId="14" fillId="0" borderId="22" xfId="0" applyNumberFormat="1" applyFont="1" applyFill="1" applyBorder="1" applyAlignment="1">
      <alignment horizontal="right"/>
    </xf>
    <xf numFmtId="4" fontId="14" fillId="0" borderId="35" xfId="0" applyNumberFormat="1" applyFont="1" applyFill="1" applyBorder="1" applyAlignment="1">
      <alignment horizontal="center"/>
    </xf>
    <xf numFmtId="4" fontId="4" fillId="0" borderId="37" xfId="0" applyNumberFormat="1" applyFont="1" applyFill="1" applyBorder="1" applyAlignment="1">
      <alignment vertical="center" wrapText="1"/>
    </xf>
    <xf numFmtId="4" fontId="4" fillId="2" borderId="5" xfId="0" applyNumberFormat="1" applyFont="1" applyFill="1" applyBorder="1" applyAlignment="1">
      <alignment horizontal="right" vertical="center"/>
    </xf>
    <xf numFmtId="4" fontId="4" fillId="2" borderId="6" xfId="0" applyNumberFormat="1" applyFont="1" applyFill="1" applyBorder="1" applyAlignment="1">
      <alignment horizontal="right" vertical="center"/>
    </xf>
    <xf numFmtId="4" fontId="4" fillId="0" borderId="38" xfId="0" applyNumberFormat="1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horizontal="right" vertical="center"/>
    </xf>
    <xf numFmtId="4" fontId="4" fillId="2" borderId="9" xfId="0" applyNumberFormat="1" applyFont="1" applyFill="1" applyBorder="1" applyAlignment="1">
      <alignment horizontal="right" vertical="center"/>
    </xf>
    <xf numFmtId="4" fontId="4" fillId="0" borderId="30" xfId="0" applyNumberFormat="1" applyFont="1" applyBorder="1" applyAlignment="1">
      <alignment horizontal="left" vertical="center"/>
    </xf>
    <xf numFmtId="4" fontId="4" fillId="0" borderId="8" xfId="0" applyNumberFormat="1" applyFont="1" applyBorder="1" applyAlignment="1">
      <alignment horizontal="center" vertical="center"/>
    </xf>
    <xf numFmtId="4" fontId="4" fillId="0" borderId="30" xfId="0" applyNumberFormat="1" applyFont="1" applyFill="1" applyBorder="1" applyAlignment="1">
      <alignment horizontal="left"/>
    </xf>
    <xf numFmtId="4" fontId="4" fillId="0" borderId="8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left" vertical="center" wrapText="1"/>
    </xf>
    <xf numFmtId="4" fontId="4" fillId="2" borderId="13" xfId="0" applyNumberFormat="1" applyFont="1" applyFill="1" applyBorder="1" applyAlignment="1">
      <alignment horizontal="right" vertical="center"/>
    </xf>
    <xf numFmtId="4" fontId="4" fillId="2" borderId="14" xfId="0" applyNumberFormat="1" applyFont="1" applyFill="1" applyBorder="1" applyAlignment="1">
      <alignment horizontal="right" vertical="center"/>
    </xf>
    <xf numFmtId="4" fontId="10" fillId="0" borderId="21" xfId="0" applyNumberFormat="1" applyFont="1" applyFill="1" applyBorder="1" applyAlignment="1">
      <alignment horizontal="left" vertical="center" wrapText="1"/>
    </xf>
    <xf numFmtId="4" fontId="10" fillId="0" borderId="20" xfId="0" applyNumberFormat="1" applyFont="1" applyFill="1" applyBorder="1" applyAlignment="1">
      <alignment horizontal="left" vertical="center" wrapText="1"/>
    </xf>
    <xf numFmtId="4" fontId="11" fillId="2" borderId="20" xfId="0" applyNumberFormat="1" applyFont="1" applyFill="1" applyBorder="1" applyAlignment="1">
      <alignment horizontal="right" vertical="center"/>
    </xf>
    <xf numFmtId="4" fontId="10" fillId="2" borderId="20" xfId="0" applyNumberFormat="1" applyFont="1" applyFill="1" applyBorder="1" applyAlignment="1">
      <alignment horizontal="right" vertical="center"/>
    </xf>
    <xf numFmtId="4" fontId="10" fillId="2" borderId="24" xfId="0" applyNumberFormat="1" applyFont="1" applyFill="1" applyBorder="1" applyAlignment="1">
      <alignment horizontal="right" vertical="center"/>
    </xf>
    <xf numFmtId="4" fontId="13" fillId="0" borderId="21" xfId="0" applyNumberFormat="1" applyFont="1" applyBorder="1" applyAlignment="1">
      <alignment horizontal="left" vertical="center"/>
    </xf>
    <xf numFmtId="4" fontId="10" fillId="0" borderId="20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right"/>
    </xf>
    <xf numFmtId="4" fontId="10" fillId="0" borderId="1" xfId="0" applyNumberFormat="1" applyFont="1" applyFill="1" applyBorder="1" applyAlignment="1">
      <alignment horizontal="center"/>
    </xf>
    <xf numFmtId="4" fontId="4" fillId="0" borderId="2" xfId="0" applyNumberFormat="1" applyFont="1" applyFill="1" applyBorder="1"/>
    <xf numFmtId="4" fontId="10" fillId="0" borderId="2" xfId="0" applyNumberFormat="1" applyFont="1" applyFill="1" applyBorder="1" applyAlignment="1">
      <alignment wrapText="1"/>
    </xf>
    <xf numFmtId="4" fontId="10" fillId="0" borderId="28" xfId="0" applyNumberFormat="1" applyFont="1" applyFill="1" applyBorder="1" applyAlignment="1">
      <alignment horizontal="center"/>
    </xf>
    <xf numFmtId="4" fontId="10" fillId="0" borderId="20" xfId="0" applyNumberFormat="1" applyFont="1" applyFill="1" applyBorder="1"/>
    <xf numFmtId="4" fontId="10" fillId="0" borderId="3" xfId="0" applyNumberFormat="1" applyFont="1" applyFill="1" applyBorder="1"/>
    <xf numFmtId="4" fontId="10" fillId="0" borderId="28" xfId="0" applyNumberFormat="1" applyFont="1" applyFill="1" applyBorder="1" applyAlignment="1">
      <alignment wrapText="1"/>
    </xf>
    <xf numFmtId="4" fontId="10" fillId="0" borderId="28" xfId="0" applyNumberFormat="1" applyFont="1" applyFill="1" applyBorder="1"/>
    <xf numFmtId="4" fontId="4" fillId="0" borderId="0" xfId="0" applyNumberFormat="1" applyFont="1" applyFill="1" applyBorder="1"/>
    <xf numFmtId="4" fontId="10" fillId="0" borderId="0" xfId="0" applyNumberFormat="1" applyFont="1" applyFill="1" applyBorder="1" applyAlignment="1">
      <alignment wrapText="1"/>
    </xf>
    <xf numFmtId="4" fontId="10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/>
    <xf numFmtId="4" fontId="12" fillId="0" borderId="3" xfId="0" applyNumberFormat="1" applyFont="1" applyFill="1" applyBorder="1" applyAlignment="1">
      <alignment horizontal="center" vertical="center" wrapText="1"/>
    </xf>
    <xf numFmtId="0" fontId="12" fillId="0" borderId="40" xfId="0" applyNumberFormat="1" applyFont="1" applyFill="1" applyBorder="1" applyAlignment="1">
      <alignment horizontal="center"/>
    </xf>
    <xf numFmtId="4" fontId="4" fillId="0" borderId="9" xfId="0" applyNumberFormat="1" applyFont="1" applyFill="1" applyBorder="1" applyAlignment="1">
      <alignment horizontal="right"/>
    </xf>
    <xf numFmtId="4" fontId="4" fillId="0" borderId="8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/>
    </xf>
    <xf numFmtId="4" fontId="4" fillId="0" borderId="20" xfId="0" applyNumberFormat="1" applyFont="1" applyFill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0" fontId="12" fillId="0" borderId="31" xfId="0" applyNumberFormat="1" applyFont="1" applyFill="1" applyBorder="1" applyAlignment="1">
      <alignment horizontal="center"/>
    </xf>
    <xf numFmtId="4" fontId="4" fillId="0" borderId="16" xfId="0" applyNumberFormat="1" applyFont="1" applyBorder="1" applyAlignment="1">
      <alignment horizontal="left"/>
    </xf>
    <xf numFmtId="4" fontId="4" fillId="2" borderId="17" xfId="0" applyNumberFormat="1" applyFont="1" applyFill="1" applyBorder="1" applyAlignment="1">
      <alignment horizontal="center"/>
    </xf>
    <xf numFmtId="4" fontId="4" fillId="2" borderId="17" xfId="0" applyNumberFormat="1" applyFont="1" applyFill="1" applyBorder="1" applyAlignment="1">
      <alignment horizontal="right"/>
    </xf>
    <xf numFmtId="4" fontId="4" fillId="0" borderId="17" xfId="0" applyNumberFormat="1" applyFont="1" applyFill="1" applyBorder="1" applyAlignment="1">
      <alignment horizontal="right"/>
    </xf>
    <xf numFmtId="4" fontId="4" fillId="0" borderId="18" xfId="0" applyNumberFormat="1" applyFont="1" applyBorder="1" applyAlignment="1">
      <alignment horizontal="right"/>
    </xf>
    <xf numFmtId="4" fontId="4" fillId="0" borderId="7" xfId="0" applyNumberFormat="1" applyFont="1" applyFill="1" applyBorder="1" applyAlignment="1">
      <alignment horizontal="left"/>
    </xf>
    <xf numFmtId="4" fontId="4" fillId="0" borderId="8" xfId="0" applyNumberFormat="1" applyFont="1" applyFill="1" applyBorder="1" applyAlignment="1"/>
    <xf numFmtId="4" fontId="10" fillId="0" borderId="21" xfId="0" applyNumberFormat="1" applyFont="1" applyFill="1" applyBorder="1" applyAlignment="1">
      <alignment vertical="top"/>
    </xf>
    <xf numFmtId="4" fontId="10" fillId="0" borderId="20" xfId="0" applyNumberFormat="1" applyFont="1" applyFill="1" applyBorder="1" applyAlignment="1">
      <alignment horizontal="center" vertical="top"/>
    </xf>
    <xf numFmtId="4" fontId="10" fillId="0" borderId="20" xfId="0" applyNumberFormat="1" applyFont="1" applyFill="1" applyBorder="1" applyAlignment="1">
      <alignment vertical="top"/>
    </xf>
    <xf numFmtId="4" fontId="10" fillId="0" borderId="24" xfId="0" applyNumberFormat="1" applyFont="1" applyFill="1" applyBorder="1"/>
    <xf numFmtId="4" fontId="4" fillId="0" borderId="0" xfId="0" applyNumberFormat="1" applyFont="1" applyFill="1" applyBorder="1" applyAlignment="1">
      <alignment vertical="top"/>
    </xf>
    <xf numFmtId="4" fontId="13" fillId="0" borderId="0" xfId="0" applyNumberFormat="1" applyFont="1" applyFill="1" applyBorder="1" applyAlignment="1">
      <alignment vertical="top"/>
    </xf>
    <xf numFmtId="4" fontId="4" fillId="0" borderId="0" xfId="0" applyNumberFormat="1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horizontal="center" vertical="center"/>
    </xf>
    <xf numFmtId="4" fontId="12" fillId="0" borderId="21" xfId="0" applyNumberFormat="1" applyFont="1" applyFill="1" applyBorder="1" applyAlignment="1">
      <alignment horizontal="center" vertical="center"/>
    </xf>
    <xf numFmtId="4" fontId="12" fillId="0" borderId="20" xfId="0" applyNumberFormat="1" applyFont="1" applyFill="1" applyBorder="1" applyAlignment="1">
      <alignment horizontal="center" vertical="center" wrapText="1"/>
    </xf>
    <xf numFmtId="4" fontId="12" fillId="0" borderId="24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/>
    </xf>
    <xf numFmtId="4" fontId="13" fillId="0" borderId="43" xfId="0" applyNumberFormat="1" applyFont="1" applyBorder="1" applyAlignment="1">
      <alignment horizontal="left"/>
    </xf>
    <xf numFmtId="4" fontId="4" fillId="2" borderId="20" xfId="0" applyNumberFormat="1" applyFont="1" applyFill="1" applyBorder="1" applyAlignment="1">
      <alignment horizontal="center"/>
    </xf>
    <xf numFmtId="4" fontId="4" fillId="2" borderId="20" xfId="0" applyNumberFormat="1" applyFont="1" applyFill="1" applyBorder="1" applyAlignment="1">
      <alignment horizontal="right"/>
    </xf>
    <xf numFmtId="4" fontId="4" fillId="0" borderId="44" xfId="0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/>
    </xf>
    <xf numFmtId="4" fontId="10" fillId="0" borderId="20" xfId="0" applyNumberFormat="1" applyFont="1" applyBorder="1" applyAlignment="1">
      <alignment horizontal="right"/>
    </xf>
    <xf numFmtId="4" fontId="4" fillId="0" borderId="21" xfId="0" applyNumberFormat="1" applyFont="1" applyFill="1" applyBorder="1" applyAlignment="1">
      <alignment horizontal="left" wrapText="1"/>
    </xf>
    <xf numFmtId="4" fontId="4" fillId="0" borderId="20" xfId="0" applyNumberFormat="1" applyFont="1" applyFill="1" applyBorder="1" applyAlignment="1">
      <alignment horizontal="center"/>
    </xf>
    <xf numFmtId="4" fontId="4" fillId="0" borderId="20" xfId="0" applyNumberFormat="1" applyFont="1" applyFill="1" applyBorder="1" applyAlignment="1">
      <alignment wrapText="1"/>
    </xf>
    <xf numFmtId="4" fontId="4" fillId="0" borderId="20" xfId="0" applyNumberFormat="1" applyFont="1" applyFill="1" applyBorder="1" applyAlignment="1"/>
    <xf numFmtId="4" fontId="4" fillId="0" borderId="24" xfId="0" applyNumberFormat="1" applyFont="1" applyFill="1" applyBorder="1" applyAlignment="1">
      <alignment horizontal="right"/>
    </xf>
    <xf numFmtId="4" fontId="12" fillId="0" borderId="21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left" wrapText="1"/>
    </xf>
    <xf numFmtId="4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4" fontId="12" fillId="0" borderId="2" xfId="0" applyNumberFormat="1" applyFont="1" applyFill="1" applyBorder="1" applyAlignment="1">
      <alignment horizontal="center" wrapText="1"/>
    </xf>
    <xf numFmtId="0" fontId="4" fillId="0" borderId="34" xfId="0" applyNumberFormat="1" applyFont="1" applyFill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0" fontId="10" fillId="0" borderId="2" xfId="0" applyNumberFormat="1" applyFont="1" applyFill="1" applyBorder="1" applyAlignment="1">
      <alignment horizontal="center"/>
    </xf>
    <xf numFmtId="4" fontId="10" fillId="0" borderId="43" xfId="0" applyNumberFormat="1" applyFont="1" applyBorder="1" applyAlignment="1">
      <alignment horizontal="left"/>
    </xf>
    <xf numFmtId="0" fontId="4" fillId="0" borderId="35" xfId="0" applyNumberFormat="1" applyFont="1" applyFill="1" applyBorder="1" applyAlignment="1">
      <alignment horizontal="center"/>
    </xf>
    <xf numFmtId="4" fontId="15" fillId="0" borderId="41" xfId="0" applyNumberFormat="1" applyFont="1" applyFill="1" applyBorder="1" applyAlignment="1">
      <alignment horizontal="center" vertical="center" wrapText="1"/>
    </xf>
    <xf numFmtId="4" fontId="12" fillId="0" borderId="42" xfId="0" applyNumberFormat="1" applyFont="1" applyFill="1" applyBorder="1" applyAlignment="1">
      <alignment horizontal="center" vertical="center" wrapText="1"/>
    </xf>
    <xf numFmtId="4" fontId="12" fillId="0" borderId="42" xfId="0" applyNumberFormat="1" applyFont="1" applyFill="1" applyBorder="1" applyAlignment="1">
      <alignment horizontal="right" vertical="center" wrapText="1"/>
    </xf>
    <xf numFmtId="4" fontId="12" fillId="0" borderId="19" xfId="0" applyNumberFormat="1" applyFont="1" applyFill="1" applyBorder="1" applyAlignment="1">
      <alignment horizontal="right" vertical="center" wrapText="1"/>
    </xf>
    <xf numFmtId="0" fontId="4" fillId="0" borderId="4" xfId="0" applyNumberFormat="1" applyFont="1" applyFill="1" applyBorder="1" applyAlignment="1">
      <alignment horizontal="center"/>
    </xf>
    <xf numFmtId="4" fontId="4" fillId="0" borderId="5" xfId="0" applyNumberFormat="1" applyFont="1" applyBorder="1" applyAlignment="1">
      <alignment horizontal="left"/>
    </xf>
    <xf numFmtId="4" fontId="12" fillId="0" borderId="6" xfId="0" applyNumberFormat="1" applyFont="1" applyFill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left"/>
    </xf>
    <xf numFmtId="4" fontId="10" fillId="0" borderId="0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>
      <alignment horizontal="left" vertical="center" wrapText="1"/>
    </xf>
    <xf numFmtId="4" fontId="4" fillId="0" borderId="5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right" vertical="center"/>
    </xf>
    <xf numFmtId="4" fontId="4" fillId="0" borderId="5" xfId="0" applyNumberFormat="1" applyFont="1" applyFill="1" applyBorder="1" applyAlignment="1">
      <alignment horizontal="right" vertical="center" wrapText="1"/>
    </xf>
    <xf numFmtId="4" fontId="4" fillId="0" borderId="6" xfId="0" applyNumberFormat="1" applyFont="1" applyFill="1" applyBorder="1" applyAlignment="1">
      <alignment horizontal="right" vertical="center"/>
    </xf>
    <xf numFmtId="4" fontId="4" fillId="0" borderId="30" xfId="0" applyNumberFormat="1" applyFont="1" applyFill="1" applyBorder="1" applyAlignment="1">
      <alignment vertical="top" wrapText="1"/>
    </xf>
    <xf numFmtId="4" fontId="4" fillId="0" borderId="8" xfId="0" applyNumberFormat="1" applyFont="1" applyFill="1" applyBorder="1" applyAlignment="1">
      <alignment horizontal="right" vertical="center"/>
    </xf>
    <xf numFmtId="4" fontId="4" fillId="0" borderId="9" xfId="0" applyNumberFormat="1" applyFont="1" applyFill="1" applyBorder="1" applyAlignment="1">
      <alignment horizontal="right" vertical="center"/>
    </xf>
    <xf numFmtId="0" fontId="18" fillId="0" borderId="0" xfId="3" applyFont="1" applyAlignment="1">
      <alignment horizontal="center" vertical="center"/>
    </xf>
    <xf numFmtId="0" fontId="19" fillId="0" borderId="0" xfId="0" applyFont="1"/>
    <xf numFmtId="0" fontId="20" fillId="0" borderId="0" xfId="0" applyFont="1"/>
    <xf numFmtId="4" fontId="22" fillId="0" borderId="1" xfId="0" applyNumberFormat="1" applyFont="1" applyFill="1" applyBorder="1"/>
    <xf numFmtId="4" fontId="21" fillId="0" borderId="28" xfId="0" applyNumberFormat="1" applyFont="1" applyFill="1" applyBorder="1" applyAlignment="1">
      <alignment wrapText="1"/>
    </xf>
    <xf numFmtId="4" fontId="21" fillId="0" borderId="28" xfId="0" applyNumberFormat="1" applyFont="1" applyFill="1" applyBorder="1" applyAlignment="1">
      <alignment horizontal="center"/>
    </xf>
    <xf numFmtId="4" fontId="21" fillId="0" borderId="28" xfId="0" applyNumberFormat="1" applyFont="1" applyFill="1" applyBorder="1"/>
    <xf numFmtId="4" fontId="21" fillId="0" borderId="3" xfId="0" applyNumberFormat="1" applyFont="1" applyFill="1" applyBorder="1"/>
    <xf numFmtId="4" fontId="21" fillId="0" borderId="20" xfId="0" applyNumberFormat="1" applyFont="1" applyFill="1" applyBorder="1" applyAlignment="1">
      <alignment horizontal="left" wrapText="1"/>
    </xf>
    <xf numFmtId="4" fontId="21" fillId="0" borderId="20" xfId="0" applyNumberFormat="1" applyFont="1" applyFill="1" applyBorder="1" applyAlignment="1">
      <alignment horizontal="center"/>
    </xf>
    <xf numFmtId="4" fontId="21" fillId="0" borderId="24" xfId="0" applyNumberFormat="1" applyFont="1" applyFill="1" applyBorder="1" applyAlignment="1">
      <alignment horizontal="right"/>
    </xf>
    <xf numFmtId="0" fontId="21" fillId="0" borderId="21" xfId="0" applyNumberFormat="1" applyFont="1" applyFill="1" applyBorder="1" applyAlignment="1">
      <alignment horizontal="center"/>
    </xf>
    <xf numFmtId="4" fontId="21" fillId="0" borderId="20" xfId="0" applyNumberFormat="1" applyFont="1" applyBorder="1" applyAlignment="1">
      <alignment horizontal="left"/>
    </xf>
    <xf numFmtId="4" fontId="21" fillId="2" borderId="20" xfId="0" applyNumberFormat="1" applyFont="1" applyFill="1" applyBorder="1" applyAlignment="1">
      <alignment horizontal="center"/>
    </xf>
    <xf numFmtId="4" fontId="21" fillId="2" borderId="20" xfId="0" applyNumberFormat="1" applyFont="1" applyFill="1" applyBorder="1" applyAlignment="1">
      <alignment horizontal="right"/>
    </xf>
    <xf numFmtId="4" fontId="21" fillId="0" borderId="20" xfId="0" applyNumberFormat="1" applyFont="1" applyFill="1" applyBorder="1" applyAlignment="1">
      <alignment horizontal="right"/>
    </xf>
    <xf numFmtId="4" fontId="21" fillId="0" borderId="24" xfId="0" applyNumberFormat="1" applyFont="1" applyFill="1" applyBorder="1" applyAlignment="1">
      <alignment horizontal="right" vertical="center" wrapText="1"/>
    </xf>
    <xf numFmtId="0" fontId="12" fillId="0" borderId="47" xfId="0" applyNumberFormat="1" applyFont="1" applyFill="1" applyBorder="1" applyAlignment="1">
      <alignment horizontal="center"/>
    </xf>
    <xf numFmtId="4" fontId="13" fillId="0" borderId="26" xfId="0" applyNumberFormat="1" applyFont="1" applyFill="1" applyBorder="1" applyAlignment="1">
      <alignment horizontal="left"/>
    </xf>
    <xf numFmtId="4" fontId="4" fillId="0" borderId="27" xfId="0" applyNumberFormat="1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right"/>
    </xf>
    <xf numFmtId="4" fontId="4" fillId="0" borderId="23" xfId="0" applyNumberFormat="1" applyFont="1" applyBorder="1" applyAlignment="1">
      <alignment horizontal="right"/>
    </xf>
    <xf numFmtId="4" fontId="10" fillId="0" borderId="21" xfId="0" applyNumberFormat="1" applyFont="1" applyFill="1" applyBorder="1" applyAlignment="1">
      <alignment horizontal="left"/>
    </xf>
    <xf numFmtId="4" fontId="4" fillId="0" borderId="13" xfId="0" applyNumberFormat="1" applyFont="1" applyBorder="1" applyAlignment="1">
      <alignment horizontal="left"/>
    </xf>
    <xf numFmtId="4" fontId="21" fillId="0" borderId="0" xfId="0" applyNumberFormat="1" applyFont="1" applyFill="1" applyBorder="1" applyAlignment="1">
      <alignment horizontal="center" vertical="center"/>
    </xf>
    <xf numFmtId="4" fontId="24" fillId="0" borderId="30" xfId="0" applyNumberFormat="1" applyFont="1" applyBorder="1" applyAlignment="1">
      <alignment horizontal="left"/>
    </xf>
    <xf numFmtId="4" fontId="13" fillId="0" borderId="21" xfId="0" applyNumberFormat="1" applyFont="1" applyBorder="1" applyAlignment="1">
      <alignment horizontal="left"/>
    </xf>
    <xf numFmtId="4" fontId="10" fillId="0" borderId="0" xfId="0" applyNumberFormat="1" applyFont="1" applyFill="1" applyBorder="1" applyAlignment="1">
      <alignment horizontal="center" wrapText="1"/>
    </xf>
    <xf numFmtId="4" fontId="10" fillId="0" borderId="49" xfId="0" applyNumberFormat="1" applyFont="1" applyFill="1" applyBorder="1" applyAlignment="1">
      <alignment vertical="top"/>
    </xf>
    <xf numFmtId="4" fontId="10" fillId="0" borderId="25" xfId="0" applyNumberFormat="1" applyFont="1" applyFill="1" applyBorder="1" applyAlignment="1">
      <alignment vertical="top"/>
    </xf>
    <xf numFmtId="4" fontId="10" fillId="0" borderId="15" xfId="0" applyNumberFormat="1" applyFont="1" applyFill="1" applyBorder="1" applyAlignment="1">
      <alignment horizontal="center" vertical="top"/>
    </xf>
    <xf numFmtId="4" fontId="10" fillId="0" borderId="15" xfId="0" applyNumberFormat="1" applyFont="1" applyFill="1" applyBorder="1" applyAlignment="1">
      <alignment vertical="top"/>
    </xf>
    <xf numFmtId="4" fontId="10" fillId="0" borderId="22" xfId="0" applyNumberFormat="1" applyFont="1" applyFill="1" applyBorder="1"/>
    <xf numFmtId="4" fontId="21" fillId="0" borderId="21" xfId="0" applyNumberFormat="1" applyFont="1" applyFill="1" applyBorder="1" applyAlignment="1">
      <alignment horizontal="center" vertical="center"/>
    </xf>
    <xf numFmtId="4" fontId="21" fillId="0" borderId="20" xfId="0" applyNumberFormat="1" applyFont="1" applyFill="1" applyBorder="1" applyAlignment="1">
      <alignment horizontal="center" vertical="center"/>
    </xf>
    <xf numFmtId="4" fontId="21" fillId="0" borderId="20" xfId="0" applyNumberFormat="1" applyFont="1" applyFill="1" applyBorder="1" applyAlignment="1">
      <alignment horizontal="left" vertical="center"/>
    </xf>
    <xf numFmtId="4" fontId="4" fillId="0" borderId="50" xfId="0" applyNumberFormat="1" applyFont="1" applyBorder="1" applyAlignment="1">
      <alignment horizontal="left"/>
    </xf>
    <xf numFmtId="4" fontId="4" fillId="0" borderId="17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right"/>
    </xf>
    <xf numFmtId="0" fontId="4" fillId="0" borderId="2" xfId="0" applyNumberFormat="1" applyFont="1" applyFill="1" applyBorder="1" applyAlignment="1">
      <alignment horizontal="center"/>
    </xf>
    <xf numFmtId="4" fontId="13" fillId="0" borderId="43" xfId="0" applyNumberFormat="1" applyFont="1" applyBorder="1" applyAlignment="1">
      <alignment horizontal="center"/>
    </xf>
    <xf numFmtId="4" fontId="4" fillId="2" borderId="20" xfId="0" applyNumberFormat="1" applyFont="1" applyFill="1" applyBorder="1" applyAlignment="1">
      <alignment horizontal="left"/>
    </xf>
    <xf numFmtId="4" fontId="21" fillId="0" borderId="24" xfId="0" applyNumberFormat="1" applyFont="1" applyFill="1" applyBorder="1" applyAlignment="1">
      <alignment horizontal="right" vertical="center"/>
    </xf>
    <xf numFmtId="0" fontId="4" fillId="0" borderId="48" xfId="0" applyNumberFormat="1" applyFont="1" applyFill="1" applyBorder="1" applyAlignment="1">
      <alignment horizontal="center"/>
    </xf>
    <xf numFmtId="4" fontId="4" fillId="0" borderId="10" xfId="0" applyNumberFormat="1" applyFont="1" applyBorder="1" applyAlignment="1">
      <alignment horizontal="left"/>
    </xf>
    <xf numFmtId="4" fontId="4" fillId="2" borderId="10" xfId="0" applyNumberFormat="1" applyFont="1" applyFill="1" applyBorder="1" applyAlignment="1">
      <alignment horizontal="center"/>
    </xf>
    <xf numFmtId="4" fontId="4" fillId="2" borderId="10" xfId="0" applyNumberFormat="1" applyFont="1" applyFill="1" applyBorder="1" applyAlignment="1">
      <alignment horizontal="right"/>
    </xf>
    <xf numFmtId="4" fontId="12" fillId="0" borderId="11" xfId="0" applyNumberFormat="1" applyFont="1" applyFill="1" applyBorder="1" applyAlignment="1">
      <alignment horizontal="right" vertical="center" wrapText="1"/>
    </xf>
    <xf numFmtId="0" fontId="4" fillId="0" borderId="21" xfId="0" applyNumberFormat="1" applyFont="1" applyFill="1" applyBorder="1" applyAlignment="1">
      <alignment horizontal="center"/>
    </xf>
    <xf numFmtId="4" fontId="10" fillId="0" borderId="20" xfId="0" applyNumberFormat="1" applyFont="1" applyBorder="1" applyAlignment="1">
      <alignment horizontal="left"/>
    </xf>
    <xf numFmtId="4" fontId="16" fillId="0" borderId="24" xfId="0" applyNumberFormat="1" applyFont="1" applyFill="1" applyBorder="1" applyAlignment="1">
      <alignment horizontal="right" vertical="center" wrapText="1"/>
    </xf>
    <xf numFmtId="0" fontId="23" fillId="0" borderId="0" xfId="0" applyFont="1" applyFill="1" applyAlignment="1">
      <alignment horizontal="center"/>
    </xf>
    <xf numFmtId="0" fontId="7" fillId="0" borderId="45" xfId="4" applyFont="1" applyBorder="1" applyAlignment="1" applyProtection="1">
      <alignment horizontal="center"/>
    </xf>
    <xf numFmtId="0" fontId="9" fillId="0" borderId="45" xfId="4" applyFont="1" applyBorder="1" applyAlignment="1" applyProtection="1">
      <alignment horizontal="center"/>
    </xf>
    <xf numFmtId="0" fontId="17" fillId="0" borderId="0" xfId="0" applyFont="1" applyAlignment="1">
      <alignment horizontal="center"/>
    </xf>
    <xf numFmtId="0" fontId="18" fillId="0" borderId="0" xfId="3" applyFont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4" fontId="21" fillId="0" borderId="46" xfId="0" applyNumberFormat="1" applyFont="1" applyFill="1" applyBorder="1" applyAlignment="1">
      <alignment horizontal="center" vertical="center" wrapText="1"/>
    </xf>
  </cellXfs>
  <cellStyles count="30">
    <cellStyle name="Гиперссылка" xfId="1" builtinId="8" hidden="1"/>
    <cellStyle name="Гиперссылка" xfId="4" builtinId="8"/>
    <cellStyle name="Название" xfId="3" builtinId="15"/>
    <cellStyle name="Обычный" xfId="0" builtinId="0"/>
    <cellStyle name="Открывавшаяся гиперссылка" xfId="2" builtinId="9" hidden="1"/>
    <cellStyle name="Открывавшаяся гиперссылка" xfId="5" builtinId="9" hidden="1"/>
    <cellStyle name="Открывавшаяся гиперссылка" xfId="6" builtinId="9" hidden="1"/>
    <cellStyle name="Открывавшаяся гиперссылка" xfId="7" builtinId="9" hidden="1"/>
    <cellStyle name="Открывавшаяся гиперссылка" xfId="8" builtinId="9" hidden="1"/>
    <cellStyle name="Открывавшаяся гиперссылка" xfId="9" builtinId="9" hidden="1"/>
    <cellStyle name="Открывавшаяся гиперссылка" xfId="10" builtinId="9" hidden="1"/>
    <cellStyle name="Открывавшаяся гиперссылка" xfId="11" builtinId="9" hidden="1"/>
    <cellStyle name="Открывавшаяся гиперссылка" xfId="12" builtinId="9" hidden="1"/>
    <cellStyle name="Открывавшаяся гиперссылка" xfId="13" builtinId="9" hidden="1"/>
    <cellStyle name="Открывавшаяся гиперссылка" xfId="14" builtinId="9" hidden="1"/>
    <cellStyle name="Открывавшаяся гиперссылка" xfId="15" builtinId="9" hidden="1"/>
    <cellStyle name="Открывавшаяся гиперссылка" xfId="16" builtinId="9" hidden="1"/>
    <cellStyle name="Открывавшаяся гиперссылка" xfId="17" builtinId="9" hidden="1"/>
    <cellStyle name="Открывавшаяся гиперссылка" xfId="18" builtinId="9" hidden="1"/>
    <cellStyle name="Открывавшаяся гиперссылка" xfId="19" builtinId="9" hidden="1"/>
    <cellStyle name="Открывавшаяся гиперссылка" xfId="20" builtinId="9" hidden="1"/>
    <cellStyle name="Открывавшаяся гиперссылка" xfId="21" builtinId="9" hidden="1"/>
    <cellStyle name="Открывавшаяся гиперссылка" xfId="22" builtinId="9" hidden="1"/>
    <cellStyle name="Открывавшаяся гиперссылка" xfId="23" builtinId="9" hidden="1"/>
    <cellStyle name="Открывавшаяся гиперссылка" xfId="24" builtinId="9" hidden="1"/>
    <cellStyle name="Открывавшаяся гиперссылка" xfId="25" builtinId="9" hidden="1"/>
    <cellStyle name="Открывавшаяся гиперссылка" xfId="26" builtinId="9" hidden="1"/>
    <cellStyle name="Открывавшаяся гиперссылка" xfId="27" builtinId="9" hidden="1"/>
    <cellStyle name="Открывавшаяся гиперссылка" xfId="28" builtinId="9" hidden="1"/>
    <cellStyle name="Открывавшаяся гиперссылка" xfId="29" builtinId="9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FF"/>
      <color rgb="FF0033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2050758</xdr:colOff>
      <xdr:row>5</xdr:row>
      <xdr:rowOff>116618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2260308" cy="9929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sportelitbud@ukr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9"/>
  <sheetViews>
    <sheetView tabSelected="1" zoomScale="125" zoomScaleNormal="125" zoomScalePageLayoutView="125" workbookViewId="0">
      <selection activeCell="A148" sqref="A105:XFD148"/>
    </sheetView>
  </sheetViews>
  <sheetFormatPr defaultColWidth="8.85546875" defaultRowHeight="15.75" customHeight="1"/>
  <cols>
    <col min="1" max="1" width="3.85546875" style="3" customWidth="1"/>
    <col min="2" max="2" width="68.42578125" style="3" customWidth="1"/>
    <col min="3" max="3" width="6.85546875" style="3" bestFit="1" customWidth="1"/>
    <col min="4" max="4" width="9.85546875" style="3" customWidth="1"/>
    <col min="5" max="5" width="10.85546875" style="3" customWidth="1"/>
    <col min="6" max="6" width="15.28515625" style="3" customWidth="1"/>
    <col min="7" max="7" width="8.28515625" style="3" customWidth="1"/>
    <col min="8" max="16384" width="8.85546875" style="3"/>
  </cols>
  <sheetData>
    <row r="1" spans="1:6" ht="15.75" customHeight="1">
      <c r="A1" s="2"/>
      <c r="B1" s="2"/>
      <c r="C1" s="2"/>
      <c r="D1" s="2"/>
      <c r="E1" s="2"/>
      <c r="F1" s="2"/>
    </row>
    <row r="2" spans="1:6" ht="15.75" customHeight="1">
      <c r="A2" s="2"/>
      <c r="B2" s="2"/>
      <c r="C2" s="2"/>
      <c r="D2" s="2"/>
      <c r="E2" s="2"/>
      <c r="F2" s="2"/>
    </row>
    <row r="3" spans="1:6" ht="15.75" customHeight="1">
      <c r="A3" s="2"/>
      <c r="B3" s="2"/>
      <c r="C3" s="2"/>
      <c r="D3" s="2"/>
      <c r="E3" s="2"/>
      <c r="F3" s="2"/>
    </row>
    <row r="4" spans="1:6" ht="15.75" customHeight="1">
      <c r="A4" s="2"/>
      <c r="B4" s="221" t="s">
        <v>61</v>
      </c>
      <c r="C4" s="221"/>
      <c r="D4" s="221"/>
      <c r="E4" s="221"/>
      <c r="F4" s="221"/>
    </row>
    <row r="5" spans="1:6" ht="15.75" customHeight="1">
      <c r="A5" s="2"/>
      <c r="B5" s="2"/>
      <c r="C5" s="2"/>
      <c r="D5" s="2"/>
      <c r="E5" s="2"/>
      <c r="F5" s="2"/>
    </row>
    <row r="6" spans="1:6" ht="15.75" customHeight="1">
      <c r="A6" s="2"/>
      <c r="B6" s="2"/>
      <c r="C6" s="2"/>
      <c r="D6" s="2"/>
      <c r="E6" s="2"/>
      <c r="F6" s="2"/>
    </row>
    <row r="7" spans="1:6" ht="15.75" customHeight="1">
      <c r="A7" s="222" t="s">
        <v>54</v>
      </c>
      <c r="B7" s="223"/>
      <c r="C7" s="223"/>
      <c r="D7" s="223"/>
      <c r="E7" s="223"/>
      <c r="F7" s="223"/>
    </row>
    <row r="8" spans="1:6" s="4" customFormat="1" ht="42.75" customHeight="1">
      <c r="A8" s="10"/>
      <c r="B8" s="224" t="s">
        <v>55</v>
      </c>
      <c r="C8" s="224"/>
      <c r="D8" s="224"/>
      <c r="E8" s="224"/>
      <c r="F8" s="224"/>
    </row>
    <row r="9" spans="1:6" ht="18">
      <c r="A9" s="11"/>
      <c r="B9" s="225" t="s">
        <v>90</v>
      </c>
      <c r="C9" s="225"/>
      <c r="D9" s="225"/>
      <c r="E9" s="225"/>
      <c r="F9" s="225"/>
    </row>
    <row r="10" spans="1:6" ht="18">
      <c r="A10" s="11"/>
      <c r="B10" s="170"/>
      <c r="C10" s="170"/>
      <c r="D10" s="170"/>
      <c r="E10" s="170"/>
      <c r="F10" s="170"/>
    </row>
    <row r="11" spans="1:6" ht="20.100000000000001" customHeight="1" thickBot="1">
      <c r="A11" s="228" t="s">
        <v>96</v>
      </c>
      <c r="B11" s="228"/>
      <c r="C11" s="228"/>
      <c r="D11" s="228"/>
      <c r="E11" s="228"/>
      <c r="F11" s="228"/>
    </row>
    <row r="12" spans="1:6" ht="15.75" customHeight="1" thickBot="1">
      <c r="A12" s="12" t="s">
        <v>3</v>
      </c>
      <c r="B12" s="13" t="s">
        <v>5</v>
      </c>
      <c r="C12" s="14" t="s">
        <v>10</v>
      </c>
      <c r="D12" s="14" t="s">
        <v>9</v>
      </c>
      <c r="E12" s="14" t="s">
        <v>19</v>
      </c>
      <c r="F12" s="14" t="s">
        <v>20</v>
      </c>
    </row>
    <row r="13" spans="1:6" ht="16.5" thickBot="1">
      <c r="A13" s="15"/>
      <c r="B13" s="16" t="s">
        <v>100</v>
      </c>
      <c r="C13" s="17"/>
      <c r="D13" s="17"/>
      <c r="E13" s="17"/>
      <c r="F13" s="18"/>
    </row>
    <row r="14" spans="1:6" ht="16.5" thickBot="1">
      <c r="A14" s="15"/>
      <c r="B14" s="19" t="s">
        <v>23</v>
      </c>
      <c r="C14" s="20"/>
      <c r="D14" s="20"/>
      <c r="E14" s="20"/>
      <c r="F14" s="21"/>
    </row>
    <row r="15" spans="1:6">
      <c r="A15" s="28">
        <v>1</v>
      </c>
      <c r="B15" s="23" t="s">
        <v>92</v>
      </c>
      <c r="C15" s="24" t="s">
        <v>11</v>
      </c>
      <c r="D15" s="25">
        <v>105</v>
      </c>
      <c r="E15" s="26">
        <v>400</v>
      </c>
      <c r="F15" s="27">
        <f t="shared" ref="F15:F18" si="0">D15*E15</f>
        <v>42000</v>
      </c>
    </row>
    <row r="16" spans="1:6">
      <c r="A16" s="28">
        <v>2</v>
      </c>
      <c r="B16" s="23" t="s">
        <v>77</v>
      </c>
      <c r="C16" s="24" t="s">
        <v>0</v>
      </c>
      <c r="D16" s="25">
        <v>44</v>
      </c>
      <c r="E16" s="26">
        <v>70</v>
      </c>
      <c r="F16" s="27">
        <f t="shared" si="0"/>
        <v>3080</v>
      </c>
    </row>
    <row r="17" spans="1:6">
      <c r="A17" s="28">
        <v>3</v>
      </c>
      <c r="B17" s="195" t="s">
        <v>26</v>
      </c>
      <c r="C17" s="24" t="s">
        <v>11</v>
      </c>
      <c r="D17" s="25">
        <v>2</v>
      </c>
      <c r="E17" s="26">
        <v>1700</v>
      </c>
      <c r="F17" s="27">
        <f t="shared" si="0"/>
        <v>3400</v>
      </c>
    </row>
    <row r="18" spans="1:6" ht="16.5" thickBot="1">
      <c r="A18" s="28">
        <v>4</v>
      </c>
      <c r="B18" s="23" t="s">
        <v>80</v>
      </c>
      <c r="C18" s="24" t="s">
        <v>11</v>
      </c>
      <c r="D18" s="25">
        <v>50</v>
      </c>
      <c r="E18" s="26">
        <v>350</v>
      </c>
      <c r="F18" s="27">
        <f t="shared" si="0"/>
        <v>17500</v>
      </c>
    </row>
    <row r="19" spans="1:6" ht="15.75" customHeight="1" thickBot="1">
      <c r="A19" s="32"/>
      <c r="B19" s="33" t="s">
        <v>34</v>
      </c>
      <c r="C19" s="34"/>
      <c r="D19" s="35"/>
      <c r="E19" s="36"/>
      <c r="F19" s="37">
        <f>SUM(F15:F18)</f>
        <v>65980</v>
      </c>
    </row>
    <row r="20" spans="1:6" ht="20.100000000000001" customHeight="1" thickBot="1">
      <c r="A20" s="32"/>
      <c r="B20" s="196" t="s">
        <v>22</v>
      </c>
      <c r="C20" s="129"/>
      <c r="D20" s="130"/>
      <c r="E20" s="106"/>
      <c r="F20" s="107"/>
    </row>
    <row r="21" spans="1:6">
      <c r="A21" s="38">
        <v>1</v>
      </c>
      <c r="B21" s="157" t="s">
        <v>58</v>
      </c>
      <c r="C21" s="39" t="s">
        <v>1</v>
      </c>
      <c r="D21" s="40">
        <v>700</v>
      </c>
      <c r="E21" s="41">
        <v>10</v>
      </c>
      <c r="F21" s="42">
        <f t="shared" ref="F21:F24" si="1">D21*E21</f>
        <v>7000</v>
      </c>
    </row>
    <row r="22" spans="1:6">
      <c r="A22" s="43">
        <v>2</v>
      </c>
      <c r="B22" s="159" t="s">
        <v>60</v>
      </c>
      <c r="C22" s="24" t="s">
        <v>0</v>
      </c>
      <c r="D22" s="25">
        <v>44</v>
      </c>
      <c r="E22" s="26">
        <v>40</v>
      </c>
      <c r="F22" s="27">
        <f t="shared" si="1"/>
        <v>1760</v>
      </c>
    </row>
    <row r="23" spans="1:6">
      <c r="A23" s="43">
        <v>3</v>
      </c>
      <c r="B23" s="159" t="s">
        <v>31</v>
      </c>
      <c r="C23" s="24" t="s">
        <v>1</v>
      </c>
      <c r="D23" s="25">
        <v>700</v>
      </c>
      <c r="E23" s="26">
        <v>35</v>
      </c>
      <c r="F23" s="27">
        <f t="shared" si="1"/>
        <v>24500</v>
      </c>
    </row>
    <row r="24" spans="1:6" ht="16.5" thickBot="1">
      <c r="A24" s="45">
        <v>4</v>
      </c>
      <c r="B24" s="193" t="s">
        <v>33</v>
      </c>
      <c r="C24" s="47" t="s">
        <v>1</v>
      </c>
      <c r="D24" s="48">
        <v>700</v>
      </c>
      <c r="E24" s="49">
        <v>25</v>
      </c>
      <c r="F24" s="50">
        <f t="shared" si="1"/>
        <v>17500</v>
      </c>
    </row>
    <row r="25" spans="1:6" ht="15.75" customHeight="1" thickBot="1">
      <c r="A25" s="51"/>
      <c r="B25" s="52" t="s">
        <v>35</v>
      </c>
      <c r="C25" s="53"/>
      <c r="D25" s="54"/>
      <c r="E25" s="54"/>
      <c r="F25" s="55">
        <f>SUM(F21:F24)</f>
        <v>50760</v>
      </c>
    </row>
    <row r="26" spans="1:6" ht="15.75" customHeight="1" thickBot="1">
      <c r="A26" s="51"/>
      <c r="B26" s="56" t="s">
        <v>36</v>
      </c>
      <c r="C26" s="57"/>
      <c r="D26" s="36"/>
      <c r="E26" s="36"/>
      <c r="F26" s="58">
        <f>F19+F25</f>
        <v>116740</v>
      </c>
    </row>
    <row r="27" spans="1:6" ht="15.75" customHeight="1" thickBot="1">
      <c r="A27" s="59"/>
      <c r="B27" s="60" t="s">
        <v>93</v>
      </c>
      <c r="C27" s="61"/>
      <c r="D27" s="62"/>
      <c r="E27" s="62"/>
      <c r="F27" s="63"/>
    </row>
    <row r="28" spans="1:6" ht="15.75" customHeight="1" thickBot="1">
      <c r="A28" s="64"/>
      <c r="B28" s="60" t="s">
        <v>23</v>
      </c>
      <c r="C28" s="61"/>
      <c r="D28" s="62"/>
      <c r="E28" s="62"/>
      <c r="F28" s="63"/>
    </row>
    <row r="29" spans="1:6">
      <c r="A29" s="22">
        <v>1</v>
      </c>
      <c r="B29" s="65" t="s">
        <v>70</v>
      </c>
      <c r="C29" s="39" t="s">
        <v>1</v>
      </c>
      <c r="D29" s="66">
        <v>700</v>
      </c>
      <c r="E29" s="66">
        <v>405</v>
      </c>
      <c r="F29" s="67">
        <f t="shared" ref="F29:F36" si="2">D29*E29</f>
        <v>283500</v>
      </c>
    </row>
    <row r="30" spans="1:6">
      <c r="A30" s="28">
        <v>2</v>
      </c>
      <c r="B30" s="68" t="s">
        <v>71</v>
      </c>
      <c r="C30" s="24" t="s">
        <v>1</v>
      </c>
      <c r="D30" s="69">
        <v>20</v>
      </c>
      <c r="E30" s="69">
        <v>405</v>
      </c>
      <c r="F30" s="70">
        <f t="shared" si="2"/>
        <v>8100</v>
      </c>
    </row>
    <row r="31" spans="1:6">
      <c r="A31" s="28">
        <v>3</v>
      </c>
      <c r="B31" s="71" t="s">
        <v>29</v>
      </c>
      <c r="C31" s="72" t="s">
        <v>4</v>
      </c>
      <c r="D31" s="69">
        <v>168</v>
      </c>
      <c r="E31" s="69">
        <v>126</v>
      </c>
      <c r="F31" s="70">
        <f t="shared" si="2"/>
        <v>21168</v>
      </c>
    </row>
    <row r="32" spans="1:6">
      <c r="A32" s="28">
        <v>4</v>
      </c>
      <c r="B32" s="71" t="s">
        <v>13</v>
      </c>
      <c r="C32" s="72" t="s">
        <v>14</v>
      </c>
      <c r="D32" s="69">
        <v>480</v>
      </c>
      <c r="E32" s="69">
        <v>30</v>
      </c>
      <c r="F32" s="70">
        <f t="shared" si="2"/>
        <v>14400</v>
      </c>
    </row>
    <row r="33" spans="1:6">
      <c r="A33" s="28">
        <v>5</v>
      </c>
      <c r="B33" s="73" t="s">
        <v>46</v>
      </c>
      <c r="C33" s="72" t="s">
        <v>15</v>
      </c>
      <c r="D33" s="69">
        <v>4</v>
      </c>
      <c r="E33" s="69">
        <v>8500</v>
      </c>
      <c r="F33" s="70">
        <f t="shared" si="2"/>
        <v>34000</v>
      </c>
    </row>
    <row r="34" spans="1:6">
      <c r="A34" s="28">
        <v>6</v>
      </c>
      <c r="B34" s="71" t="s">
        <v>75</v>
      </c>
      <c r="C34" s="72" t="s">
        <v>15</v>
      </c>
      <c r="D34" s="69">
        <v>10</v>
      </c>
      <c r="E34" s="69">
        <v>1150</v>
      </c>
      <c r="F34" s="70">
        <f t="shared" si="2"/>
        <v>11500</v>
      </c>
    </row>
    <row r="35" spans="1:6">
      <c r="A35" s="28">
        <v>7</v>
      </c>
      <c r="B35" s="23" t="s">
        <v>91</v>
      </c>
      <c r="C35" s="74" t="s">
        <v>0</v>
      </c>
      <c r="D35" s="75">
        <v>2</v>
      </c>
      <c r="E35" s="75">
        <v>4500</v>
      </c>
      <c r="F35" s="70">
        <f t="shared" si="2"/>
        <v>9000</v>
      </c>
    </row>
    <row r="36" spans="1:6" ht="16.5" thickBot="1">
      <c r="A36" s="28">
        <v>8</v>
      </c>
      <c r="B36" s="76" t="s">
        <v>76</v>
      </c>
      <c r="C36" s="77" t="s">
        <v>8</v>
      </c>
      <c r="D36" s="78">
        <v>1</v>
      </c>
      <c r="E36" s="78">
        <v>4000</v>
      </c>
      <c r="F36" s="79">
        <f t="shared" si="2"/>
        <v>4000</v>
      </c>
    </row>
    <row r="37" spans="1:6" ht="15.75" customHeight="1" thickBot="1">
      <c r="A37" s="32"/>
      <c r="B37" s="80" t="s">
        <v>34</v>
      </c>
      <c r="C37" s="81"/>
      <c r="D37" s="82"/>
      <c r="E37" s="83"/>
      <c r="F37" s="84">
        <f>SUM(F29:F36)</f>
        <v>385668</v>
      </c>
    </row>
    <row r="38" spans="1:6" ht="21" customHeight="1" thickBot="1">
      <c r="A38" s="32"/>
      <c r="B38" s="85" t="s">
        <v>22</v>
      </c>
      <c r="C38" s="86"/>
      <c r="D38" s="83"/>
      <c r="E38" s="83"/>
      <c r="F38" s="84"/>
    </row>
    <row r="39" spans="1:6">
      <c r="A39" s="43">
        <v>1</v>
      </c>
      <c r="B39" s="44" t="s">
        <v>16</v>
      </c>
      <c r="C39" s="74" t="s">
        <v>1</v>
      </c>
      <c r="D39" s="75">
        <v>700</v>
      </c>
      <c r="E39" s="25">
        <v>50</v>
      </c>
      <c r="F39" s="27">
        <f>D39*E39</f>
        <v>35000</v>
      </c>
    </row>
    <row r="40" spans="1:6" ht="16.5" thickBot="1">
      <c r="A40" s="43">
        <v>2</v>
      </c>
      <c r="B40" s="46" t="s">
        <v>17</v>
      </c>
      <c r="C40" s="87" t="s">
        <v>32</v>
      </c>
      <c r="D40" s="88">
        <v>240</v>
      </c>
      <c r="E40" s="48">
        <v>15</v>
      </c>
      <c r="F40" s="50">
        <f>D40*E40</f>
        <v>3600</v>
      </c>
    </row>
    <row r="41" spans="1:6" ht="15.75" customHeight="1" thickBot="1">
      <c r="A41" s="89"/>
      <c r="B41" s="52" t="s">
        <v>37</v>
      </c>
      <c r="C41" s="53"/>
      <c r="D41" s="53"/>
      <c r="E41" s="54"/>
      <c r="F41" s="55">
        <f>SUM(F39:F40)</f>
        <v>38600</v>
      </c>
    </row>
    <row r="42" spans="1:6" ht="15.75" customHeight="1" thickBot="1">
      <c r="A42" s="90"/>
      <c r="B42" s="91" t="s">
        <v>38</v>
      </c>
      <c r="C42" s="92"/>
      <c r="D42" s="57"/>
      <c r="E42" s="93"/>
      <c r="F42" s="94">
        <f>F41+F37</f>
        <v>424268</v>
      </c>
    </row>
    <row r="43" spans="1:6" ht="15.75" customHeight="1" thickBot="1">
      <c r="A43" s="5"/>
      <c r="B43" s="95"/>
      <c r="C43" s="92"/>
      <c r="D43" s="92"/>
      <c r="E43" s="96"/>
      <c r="F43" s="94"/>
    </row>
    <row r="44" spans="1:6" ht="15.75" customHeight="1" thickBot="1">
      <c r="A44" s="173"/>
      <c r="B44" s="174" t="s">
        <v>39</v>
      </c>
      <c r="C44" s="175"/>
      <c r="D44" s="175"/>
      <c r="E44" s="176"/>
      <c r="F44" s="177">
        <f>F42+F26</f>
        <v>541008</v>
      </c>
    </row>
    <row r="45" spans="1:6" ht="15.75" customHeight="1">
      <c r="A45" s="97"/>
      <c r="B45" s="98"/>
      <c r="C45" s="99"/>
      <c r="D45" s="99"/>
      <c r="E45" s="100"/>
      <c r="F45" s="100"/>
    </row>
    <row r="46" spans="1:6" ht="15.75" customHeight="1">
      <c r="A46" s="120"/>
      <c r="B46" s="121"/>
      <c r="C46" s="122"/>
      <c r="D46" s="120"/>
      <c r="E46" s="120"/>
      <c r="F46" s="97"/>
    </row>
    <row r="47" spans="1:6" ht="20.100000000000001" customHeight="1" thickBot="1">
      <c r="A47" s="123"/>
      <c r="B47" s="229" t="s">
        <v>94</v>
      </c>
      <c r="C47" s="229"/>
      <c r="D47" s="229"/>
      <c r="E47" s="229"/>
      <c r="F47" s="229"/>
    </row>
    <row r="48" spans="1:6" ht="15.75" customHeight="1" thickBot="1">
      <c r="A48" s="124" t="s">
        <v>3</v>
      </c>
      <c r="B48" s="125" t="s">
        <v>5</v>
      </c>
      <c r="C48" s="125" t="s">
        <v>10</v>
      </c>
      <c r="D48" s="125" t="s">
        <v>9</v>
      </c>
      <c r="E48" s="125" t="s">
        <v>19</v>
      </c>
      <c r="F48" s="126" t="s">
        <v>20</v>
      </c>
    </row>
    <row r="49" spans="1:6" ht="15.75" customHeight="1" thickBot="1">
      <c r="A49" s="127"/>
      <c r="B49" s="128" t="s">
        <v>22</v>
      </c>
      <c r="C49" s="129"/>
      <c r="D49" s="130"/>
      <c r="E49" s="106"/>
      <c r="F49" s="107"/>
    </row>
    <row r="50" spans="1:6">
      <c r="A50" s="102">
        <v>3</v>
      </c>
      <c r="B50" s="23" t="s">
        <v>95</v>
      </c>
      <c r="C50" s="24" t="s">
        <v>11</v>
      </c>
      <c r="D50" s="25">
        <v>61</v>
      </c>
      <c r="E50" s="26">
        <v>400</v>
      </c>
      <c r="F50" s="27">
        <f t="shared" ref="F50:F60" si="3">D50*E50</f>
        <v>24400</v>
      </c>
    </row>
    <row r="51" spans="1:6">
      <c r="A51" s="102">
        <v>4</v>
      </c>
      <c r="B51" s="23" t="s">
        <v>77</v>
      </c>
      <c r="C51" s="24" t="s">
        <v>0</v>
      </c>
      <c r="D51" s="25">
        <v>190</v>
      </c>
      <c r="E51" s="26">
        <v>70</v>
      </c>
      <c r="F51" s="27">
        <f t="shared" si="3"/>
        <v>13300</v>
      </c>
    </row>
    <row r="52" spans="1:6">
      <c r="A52" s="102">
        <v>5</v>
      </c>
      <c r="B52" s="114" t="s">
        <v>101</v>
      </c>
      <c r="C52" s="24" t="s">
        <v>32</v>
      </c>
      <c r="D52" s="25">
        <v>150</v>
      </c>
      <c r="E52" s="26">
        <v>50</v>
      </c>
      <c r="F52" s="27">
        <f t="shared" si="3"/>
        <v>7500</v>
      </c>
    </row>
    <row r="53" spans="1:6">
      <c r="A53" s="102">
        <v>6</v>
      </c>
      <c r="B53" s="23" t="s">
        <v>72</v>
      </c>
      <c r="C53" s="24" t="s">
        <v>2</v>
      </c>
      <c r="D53" s="25">
        <v>36</v>
      </c>
      <c r="E53" s="26">
        <v>1900</v>
      </c>
      <c r="F53" s="27">
        <f t="shared" si="3"/>
        <v>68400</v>
      </c>
    </row>
    <row r="54" spans="1:6">
      <c r="A54" s="102">
        <v>7</v>
      </c>
      <c r="B54" s="73" t="s">
        <v>81</v>
      </c>
      <c r="C54" s="104" t="s">
        <v>4</v>
      </c>
      <c r="D54" s="26">
        <v>61</v>
      </c>
      <c r="E54" s="26">
        <v>215</v>
      </c>
      <c r="F54" s="103">
        <f t="shared" si="3"/>
        <v>13115</v>
      </c>
    </row>
    <row r="55" spans="1:6">
      <c r="A55" s="102">
        <v>8</v>
      </c>
      <c r="B55" s="73" t="s">
        <v>49</v>
      </c>
      <c r="C55" s="104" t="s">
        <v>4</v>
      </c>
      <c r="D55" s="26">
        <v>693</v>
      </c>
      <c r="E55" s="26">
        <v>155</v>
      </c>
      <c r="F55" s="103">
        <f t="shared" si="3"/>
        <v>107415</v>
      </c>
    </row>
    <row r="56" spans="1:6">
      <c r="A56" s="102">
        <v>9</v>
      </c>
      <c r="B56" s="73" t="s">
        <v>46</v>
      </c>
      <c r="C56" s="104" t="s">
        <v>4</v>
      </c>
      <c r="D56" s="26">
        <v>3264</v>
      </c>
      <c r="E56" s="26">
        <v>8.5</v>
      </c>
      <c r="F56" s="103">
        <f t="shared" si="3"/>
        <v>27744</v>
      </c>
    </row>
    <row r="57" spans="1:6">
      <c r="A57" s="102">
        <v>10</v>
      </c>
      <c r="B57" s="73" t="s">
        <v>45</v>
      </c>
      <c r="C57" s="104" t="s">
        <v>4</v>
      </c>
      <c r="D57" s="26">
        <v>490</v>
      </c>
      <c r="E57" s="26">
        <v>175</v>
      </c>
      <c r="F57" s="103">
        <f t="shared" si="3"/>
        <v>85750</v>
      </c>
    </row>
    <row r="58" spans="1:6">
      <c r="A58" s="102">
        <v>11</v>
      </c>
      <c r="B58" s="73" t="s">
        <v>50</v>
      </c>
      <c r="C58" s="104" t="s">
        <v>4</v>
      </c>
      <c r="D58" s="26">
        <v>326</v>
      </c>
      <c r="E58" s="26">
        <v>82</v>
      </c>
      <c r="F58" s="103">
        <f t="shared" si="3"/>
        <v>26732</v>
      </c>
    </row>
    <row r="59" spans="1:6">
      <c r="A59" s="102">
        <v>12</v>
      </c>
      <c r="B59" s="73" t="s">
        <v>47</v>
      </c>
      <c r="C59" s="104" t="s">
        <v>4</v>
      </c>
      <c r="D59" s="26">
        <v>18</v>
      </c>
      <c r="E59" s="26">
        <v>750</v>
      </c>
      <c r="F59" s="103">
        <f t="shared" si="3"/>
        <v>13500</v>
      </c>
    </row>
    <row r="60" spans="1:6">
      <c r="A60" s="102">
        <v>13</v>
      </c>
      <c r="B60" s="23" t="s">
        <v>66</v>
      </c>
      <c r="C60" s="74" t="s">
        <v>7</v>
      </c>
      <c r="D60" s="75">
        <v>1</v>
      </c>
      <c r="E60" s="25">
        <v>800</v>
      </c>
      <c r="F60" s="27">
        <f t="shared" si="3"/>
        <v>800</v>
      </c>
    </row>
    <row r="61" spans="1:6" ht="16.5" thickBot="1">
      <c r="A61" s="102">
        <v>14</v>
      </c>
      <c r="B61" s="131" t="s">
        <v>53</v>
      </c>
      <c r="C61" s="132" t="s">
        <v>8</v>
      </c>
      <c r="D61" s="29">
        <v>1</v>
      </c>
      <c r="E61" s="29">
        <v>4000</v>
      </c>
      <c r="F61" s="30">
        <f>D61*E61</f>
        <v>4000</v>
      </c>
    </row>
    <row r="62" spans="1:6" ht="17.100000000000001" customHeight="1" thickBot="1">
      <c r="A62" s="105"/>
      <c r="B62" s="33" t="s">
        <v>34</v>
      </c>
      <c r="C62" s="133"/>
      <c r="D62" s="134"/>
      <c r="E62" s="35"/>
      <c r="F62" s="37">
        <f>SUM(F50:F61)</f>
        <v>392656</v>
      </c>
    </row>
    <row r="63" spans="1:6" ht="15.75" customHeight="1" thickBot="1">
      <c r="A63" s="105"/>
      <c r="B63" s="135" t="s">
        <v>22</v>
      </c>
      <c r="C63" s="136"/>
      <c r="D63" s="137"/>
      <c r="E63" s="138"/>
      <c r="F63" s="139"/>
    </row>
    <row r="64" spans="1:6">
      <c r="A64" s="108">
        <v>1</v>
      </c>
      <c r="B64" s="109" t="s">
        <v>40</v>
      </c>
      <c r="C64" s="110" t="s">
        <v>1</v>
      </c>
      <c r="D64" s="111">
        <v>408</v>
      </c>
      <c r="E64" s="112">
        <v>10</v>
      </c>
      <c r="F64" s="113">
        <f t="shared" ref="F64:F71" si="4">D64*E64</f>
        <v>4080</v>
      </c>
    </row>
    <row r="65" spans="1:6">
      <c r="A65" s="108">
        <v>2</v>
      </c>
      <c r="B65" s="114" t="s">
        <v>12</v>
      </c>
      <c r="C65" s="104" t="s">
        <v>1</v>
      </c>
      <c r="D65" s="111">
        <v>408</v>
      </c>
      <c r="E65" s="115">
        <v>35</v>
      </c>
      <c r="F65" s="113">
        <f t="shared" si="4"/>
        <v>14280</v>
      </c>
    </row>
    <row r="66" spans="1:6">
      <c r="A66" s="108">
        <v>3</v>
      </c>
      <c r="B66" s="114" t="s">
        <v>27</v>
      </c>
      <c r="C66" s="104" t="s">
        <v>1</v>
      </c>
      <c r="D66" s="111">
        <v>408</v>
      </c>
      <c r="E66" s="115">
        <v>50</v>
      </c>
      <c r="F66" s="113">
        <f t="shared" si="4"/>
        <v>20400</v>
      </c>
    </row>
    <row r="67" spans="1:6">
      <c r="A67" s="108">
        <v>4</v>
      </c>
      <c r="B67" s="159" t="s">
        <v>60</v>
      </c>
      <c r="C67" s="24" t="s">
        <v>0</v>
      </c>
      <c r="D67" s="25">
        <v>190</v>
      </c>
      <c r="E67" s="26">
        <v>45</v>
      </c>
      <c r="F67" s="27">
        <f t="shared" si="4"/>
        <v>8550</v>
      </c>
    </row>
    <row r="68" spans="1:6">
      <c r="A68" s="108">
        <v>5</v>
      </c>
      <c r="B68" s="159" t="s">
        <v>102</v>
      </c>
      <c r="C68" s="24" t="s">
        <v>0</v>
      </c>
      <c r="D68" s="25">
        <v>150</v>
      </c>
      <c r="E68" s="26">
        <v>60</v>
      </c>
      <c r="F68" s="27">
        <f t="shared" si="4"/>
        <v>9000</v>
      </c>
    </row>
    <row r="69" spans="1:6">
      <c r="A69" s="108">
        <v>6</v>
      </c>
      <c r="B69" s="44" t="s">
        <v>74</v>
      </c>
      <c r="C69" s="74" t="s">
        <v>1</v>
      </c>
      <c r="D69" s="111">
        <v>408</v>
      </c>
      <c r="E69" s="25">
        <v>90</v>
      </c>
      <c r="F69" s="113">
        <f t="shared" si="4"/>
        <v>36720</v>
      </c>
    </row>
    <row r="70" spans="1:6">
      <c r="A70" s="108">
        <v>7</v>
      </c>
      <c r="B70" s="44" t="s">
        <v>82</v>
      </c>
      <c r="C70" s="74" t="s">
        <v>0</v>
      </c>
      <c r="D70" s="111">
        <v>1</v>
      </c>
      <c r="E70" s="25">
        <v>3000</v>
      </c>
      <c r="F70" s="113">
        <f t="shared" si="4"/>
        <v>3000</v>
      </c>
    </row>
    <row r="71" spans="1:6" ht="16.5" thickBot="1">
      <c r="A71" s="108">
        <v>8</v>
      </c>
      <c r="B71" s="44" t="s">
        <v>17</v>
      </c>
      <c r="C71" s="74" t="s">
        <v>32</v>
      </c>
      <c r="D71" s="75">
        <v>520</v>
      </c>
      <c r="E71" s="25">
        <v>15</v>
      </c>
      <c r="F71" s="113">
        <f t="shared" si="4"/>
        <v>7800</v>
      </c>
    </row>
    <row r="72" spans="1:6" ht="15.75" customHeight="1" thickBot="1">
      <c r="A72" s="108"/>
      <c r="B72" s="116" t="s">
        <v>43</v>
      </c>
      <c r="C72" s="117"/>
      <c r="D72" s="118"/>
      <c r="E72" s="118"/>
      <c r="F72" s="119">
        <f>SUM(F64:F71)</f>
        <v>103830</v>
      </c>
    </row>
    <row r="73" spans="1:6" ht="15.75" customHeight="1" thickBot="1">
      <c r="A73" s="140"/>
      <c r="B73" s="178" t="s">
        <v>44</v>
      </c>
      <c r="C73" s="179"/>
      <c r="D73" s="179"/>
      <c r="E73" s="179"/>
      <c r="F73" s="180">
        <f>F72+F62</f>
        <v>496486</v>
      </c>
    </row>
    <row r="74" spans="1:6" ht="15.75" customHeight="1">
      <c r="A74" s="141"/>
      <c r="B74" s="142"/>
      <c r="C74" s="143"/>
      <c r="D74" s="143"/>
      <c r="E74" s="143"/>
      <c r="F74" s="144"/>
    </row>
    <row r="75" spans="1:6" ht="15.75" customHeight="1" thickBot="1">
      <c r="A75" s="123"/>
      <c r="B75" s="229" t="s">
        <v>85</v>
      </c>
      <c r="C75" s="229"/>
      <c r="D75" s="229"/>
      <c r="E75" s="229"/>
      <c r="F75" s="229"/>
    </row>
    <row r="76" spans="1:6" ht="15.75" customHeight="1" thickBot="1">
      <c r="A76" s="124" t="s">
        <v>3</v>
      </c>
      <c r="B76" s="125" t="s">
        <v>5</v>
      </c>
      <c r="C76" s="125" t="s">
        <v>10</v>
      </c>
      <c r="D76" s="125" t="s">
        <v>9</v>
      </c>
      <c r="E76" s="125" t="s">
        <v>19</v>
      </c>
      <c r="F76" s="126" t="s">
        <v>20</v>
      </c>
    </row>
    <row r="77" spans="1:6" ht="15.75" customHeight="1" thickBot="1">
      <c r="A77" s="127"/>
      <c r="B77" s="128" t="s">
        <v>22</v>
      </c>
      <c r="C77" s="129"/>
      <c r="D77" s="130"/>
      <c r="E77" s="106"/>
      <c r="F77" s="107"/>
    </row>
    <row r="78" spans="1:6" ht="15.75" customHeight="1">
      <c r="A78" s="102">
        <v>1</v>
      </c>
      <c r="B78" s="23" t="s">
        <v>95</v>
      </c>
      <c r="C78" s="24" t="s">
        <v>11</v>
      </c>
      <c r="D78" s="25">
        <v>47</v>
      </c>
      <c r="E78" s="26">
        <v>450</v>
      </c>
      <c r="F78" s="27">
        <f t="shared" ref="F78:F89" si="5">D78*E78</f>
        <v>21150</v>
      </c>
    </row>
    <row r="79" spans="1:6" ht="15.75" customHeight="1">
      <c r="A79" s="102">
        <v>2</v>
      </c>
      <c r="B79" s="23" t="s">
        <v>72</v>
      </c>
      <c r="C79" s="24" t="s">
        <v>2</v>
      </c>
      <c r="D79" s="25">
        <v>28</v>
      </c>
      <c r="E79" s="26">
        <v>1900</v>
      </c>
      <c r="F79" s="27">
        <f t="shared" si="5"/>
        <v>53200</v>
      </c>
    </row>
    <row r="80" spans="1:6" ht="15.75" customHeight="1">
      <c r="A80" s="102">
        <v>3</v>
      </c>
      <c r="B80" s="73" t="s">
        <v>81</v>
      </c>
      <c r="C80" s="104" t="s">
        <v>4</v>
      </c>
      <c r="D80" s="26">
        <v>47</v>
      </c>
      <c r="E80" s="26">
        <v>215</v>
      </c>
      <c r="F80" s="103">
        <f t="shared" si="5"/>
        <v>10105</v>
      </c>
    </row>
    <row r="81" spans="1:6" ht="15.75" customHeight="1">
      <c r="A81" s="102">
        <v>4</v>
      </c>
      <c r="B81" s="73" t="s">
        <v>49</v>
      </c>
      <c r="C81" s="104" t="s">
        <v>4</v>
      </c>
      <c r="D81" s="26">
        <v>535</v>
      </c>
      <c r="E81" s="26">
        <v>155</v>
      </c>
      <c r="F81" s="103">
        <f t="shared" si="5"/>
        <v>82925</v>
      </c>
    </row>
    <row r="82" spans="1:6" ht="15.75" customHeight="1">
      <c r="A82" s="102">
        <v>5</v>
      </c>
      <c r="B82" s="73" t="s">
        <v>46</v>
      </c>
      <c r="C82" s="104" t="s">
        <v>4</v>
      </c>
      <c r="D82" s="26">
        <v>2520</v>
      </c>
      <c r="E82" s="26">
        <v>8.5</v>
      </c>
      <c r="F82" s="103">
        <f t="shared" si="5"/>
        <v>21420</v>
      </c>
    </row>
    <row r="83" spans="1:6" ht="15.75" customHeight="1">
      <c r="A83" s="102">
        <v>6</v>
      </c>
      <c r="B83" s="73" t="s">
        <v>45</v>
      </c>
      <c r="C83" s="104" t="s">
        <v>4</v>
      </c>
      <c r="D83" s="26">
        <v>378</v>
      </c>
      <c r="E83" s="26">
        <v>175</v>
      </c>
      <c r="F83" s="103">
        <f t="shared" si="5"/>
        <v>66150</v>
      </c>
    </row>
    <row r="84" spans="1:6" ht="15.75" customHeight="1">
      <c r="A84" s="102">
        <v>7</v>
      </c>
      <c r="B84" s="73" t="s">
        <v>50</v>
      </c>
      <c r="C84" s="104" t="s">
        <v>4</v>
      </c>
      <c r="D84" s="26">
        <v>252</v>
      </c>
      <c r="E84" s="26">
        <v>82</v>
      </c>
      <c r="F84" s="103">
        <f t="shared" si="5"/>
        <v>20664</v>
      </c>
    </row>
    <row r="85" spans="1:6" ht="15.75" customHeight="1">
      <c r="A85" s="102">
        <v>8</v>
      </c>
      <c r="B85" s="73" t="s">
        <v>47</v>
      </c>
      <c r="C85" s="104" t="s">
        <v>4</v>
      </c>
      <c r="D85" s="26">
        <v>10</v>
      </c>
      <c r="E85" s="26">
        <v>850</v>
      </c>
      <c r="F85" s="103">
        <f t="shared" si="5"/>
        <v>8500</v>
      </c>
    </row>
    <row r="86" spans="1:6" ht="15.75" customHeight="1">
      <c r="A86" s="102">
        <v>9</v>
      </c>
      <c r="B86" s="114" t="s">
        <v>97</v>
      </c>
      <c r="C86" s="104" t="s">
        <v>0</v>
      </c>
      <c r="D86" s="26">
        <v>2</v>
      </c>
      <c r="E86" s="26">
        <v>6500</v>
      </c>
      <c r="F86" s="27">
        <f t="shared" si="5"/>
        <v>13000</v>
      </c>
    </row>
    <row r="87" spans="1:6" ht="15.75" customHeight="1">
      <c r="A87" s="102">
        <v>10</v>
      </c>
      <c r="B87" s="114" t="s">
        <v>64</v>
      </c>
      <c r="C87" s="104" t="s">
        <v>0</v>
      </c>
      <c r="D87" s="26">
        <v>2</v>
      </c>
      <c r="E87" s="26">
        <v>2500</v>
      </c>
      <c r="F87" s="27">
        <f t="shared" si="5"/>
        <v>5000</v>
      </c>
    </row>
    <row r="88" spans="1:6" ht="15.75" customHeight="1">
      <c r="A88" s="102">
        <v>11</v>
      </c>
      <c r="B88" s="114" t="s">
        <v>48</v>
      </c>
      <c r="C88" s="104" t="s">
        <v>0</v>
      </c>
      <c r="D88" s="26">
        <v>2</v>
      </c>
      <c r="E88" s="26">
        <v>4500</v>
      </c>
      <c r="F88" s="27">
        <f t="shared" si="5"/>
        <v>9000</v>
      </c>
    </row>
    <row r="89" spans="1:6" ht="15.75" customHeight="1">
      <c r="A89" s="102">
        <v>12</v>
      </c>
      <c r="B89" s="114" t="s">
        <v>42</v>
      </c>
      <c r="C89" s="104" t="s">
        <v>7</v>
      </c>
      <c r="D89" s="26">
        <v>1</v>
      </c>
      <c r="E89" s="26">
        <v>3000</v>
      </c>
      <c r="F89" s="27">
        <f t="shared" si="5"/>
        <v>3000</v>
      </c>
    </row>
    <row r="90" spans="1:6" ht="15.75" customHeight="1">
      <c r="A90" s="102">
        <v>13</v>
      </c>
      <c r="B90" s="114" t="s">
        <v>28</v>
      </c>
      <c r="C90" s="104" t="s">
        <v>0</v>
      </c>
      <c r="D90" s="26">
        <v>1</v>
      </c>
      <c r="E90" s="26">
        <v>2600</v>
      </c>
      <c r="F90" s="27">
        <f>D90*E90</f>
        <v>2600</v>
      </c>
    </row>
    <row r="91" spans="1:6" ht="15.75" customHeight="1">
      <c r="A91" s="102">
        <v>14</v>
      </c>
      <c r="B91" s="73" t="s">
        <v>65</v>
      </c>
      <c r="C91" s="104" t="s">
        <v>11</v>
      </c>
      <c r="D91" s="26">
        <v>3</v>
      </c>
      <c r="E91" s="26">
        <v>1700</v>
      </c>
      <c r="F91" s="103">
        <f>D91*E91</f>
        <v>5100</v>
      </c>
    </row>
    <row r="92" spans="1:6" ht="15.75" customHeight="1" thickBot="1">
      <c r="A92" s="102">
        <v>15</v>
      </c>
      <c r="B92" s="23" t="s">
        <v>66</v>
      </c>
      <c r="C92" s="74" t="s">
        <v>7</v>
      </c>
      <c r="D92" s="75">
        <v>1</v>
      </c>
      <c r="E92" s="25">
        <v>800</v>
      </c>
      <c r="F92" s="27">
        <f t="shared" ref="F92" si="6">D92*E92</f>
        <v>800</v>
      </c>
    </row>
    <row r="93" spans="1:6" ht="15.75" customHeight="1" thickBot="1">
      <c r="A93" s="105"/>
      <c r="B93" s="33" t="s">
        <v>34</v>
      </c>
      <c r="C93" s="133"/>
      <c r="D93" s="134"/>
      <c r="E93" s="35"/>
      <c r="F93" s="37">
        <f>SUM(F78:F92)</f>
        <v>322614</v>
      </c>
    </row>
    <row r="94" spans="1:6" ht="15.75" customHeight="1" thickBot="1">
      <c r="A94" s="105"/>
      <c r="B94" s="135" t="s">
        <v>22</v>
      </c>
      <c r="C94" s="136"/>
      <c r="D94" s="137"/>
      <c r="E94" s="138"/>
      <c r="F94" s="139"/>
    </row>
    <row r="95" spans="1:6" ht="15.75" customHeight="1">
      <c r="A95" s="108">
        <v>1</v>
      </c>
      <c r="B95" s="109" t="s">
        <v>40</v>
      </c>
      <c r="C95" s="110" t="s">
        <v>1</v>
      </c>
      <c r="D95" s="111">
        <v>315</v>
      </c>
      <c r="E95" s="112">
        <v>10</v>
      </c>
      <c r="F95" s="113">
        <f t="shared" ref="F95:F101" si="7">D95*E95</f>
        <v>3150</v>
      </c>
    </row>
    <row r="96" spans="1:6" ht="15.75" customHeight="1">
      <c r="A96" s="108">
        <v>2</v>
      </c>
      <c r="B96" s="114" t="s">
        <v>12</v>
      </c>
      <c r="C96" s="104" t="s">
        <v>1</v>
      </c>
      <c r="D96" s="111">
        <v>315</v>
      </c>
      <c r="E96" s="115">
        <v>35</v>
      </c>
      <c r="F96" s="113">
        <f t="shared" si="7"/>
        <v>11025</v>
      </c>
    </row>
    <row r="97" spans="1:6" ht="15.75" customHeight="1">
      <c r="A97" s="108">
        <v>4</v>
      </c>
      <c r="B97" s="114" t="s">
        <v>27</v>
      </c>
      <c r="C97" s="104" t="s">
        <v>1</v>
      </c>
      <c r="D97" s="111">
        <v>315</v>
      </c>
      <c r="E97" s="115">
        <v>50</v>
      </c>
      <c r="F97" s="113">
        <f t="shared" si="7"/>
        <v>15750</v>
      </c>
    </row>
    <row r="98" spans="1:6" ht="15.75" customHeight="1">
      <c r="A98" s="108">
        <v>5</v>
      </c>
      <c r="B98" s="44" t="s">
        <v>74</v>
      </c>
      <c r="C98" s="74" t="s">
        <v>1</v>
      </c>
      <c r="D98" s="111">
        <v>315</v>
      </c>
      <c r="E98" s="25">
        <v>90</v>
      </c>
      <c r="F98" s="113">
        <f t="shared" si="7"/>
        <v>28350</v>
      </c>
    </row>
    <row r="99" spans="1:6" ht="15.75" customHeight="1">
      <c r="A99" s="108">
        <v>6</v>
      </c>
      <c r="B99" s="44" t="s">
        <v>78</v>
      </c>
      <c r="C99" s="74" t="s">
        <v>7</v>
      </c>
      <c r="D99" s="111">
        <v>1</v>
      </c>
      <c r="E99" s="25">
        <v>1200</v>
      </c>
      <c r="F99" s="113">
        <f t="shared" si="7"/>
        <v>1200</v>
      </c>
    </row>
    <row r="100" spans="1:6" ht="15.75" customHeight="1">
      <c r="A100" s="108">
        <v>7</v>
      </c>
      <c r="B100" s="44" t="s">
        <v>79</v>
      </c>
      <c r="C100" s="74" t="s">
        <v>7</v>
      </c>
      <c r="D100" s="111">
        <v>1</v>
      </c>
      <c r="E100" s="25">
        <v>600</v>
      </c>
      <c r="F100" s="113">
        <f t="shared" si="7"/>
        <v>600</v>
      </c>
    </row>
    <row r="101" spans="1:6" ht="15.75" customHeight="1" thickBot="1">
      <c r="A101" s="108">
        <v>8</v>
      </c>
      <c r="B101" s="44" t="s">
        <v>17</v>
      </c>
      <c r="C101" s="74" t="s">
        <v>32</v>
      </c>
      <c r="D101" s="75">
        <v>250</v>
      </c>
      <c r="E101" s="25">
        <v>15</v>
      </c>
      <c r="F101" s="113">
        <f t="shared" si="7"/>
        <v>3750</v>
      </c>
    </row>
    <row r="102" spans="1:6" ht="15.75" customHeight="1" thickBot="1">
      <c r="A102" s="108"/>
      <c r="B102" s="116" t="s">
        <v>43</v>
      </c>
      <c r="C102" s="117"/>
      <c r="D102" s="118"/>
      <c r="E102" s="118"/>
      <c r="F102" s="119">
        <f>SUM(F95:F101)</f>
        <v>63825</v>
      </c>
    </row>
    <row r="103" spans="1:6" ht="15.75" customHeight="1" thickBot="1">
      <c r="A103" s="140"/>
      <c r="B103" s="178" t="s">
        <v>44</v>
      </c>
      <c r="C103" s="179"/>
      <c r="D103" s="179"/>
      <c r="E103" s="179"/>
      <c r="F103" s="180">
        <f>F102+F93</f>
        <v>386439</v>
      </c>
    </row>
    <row r="104" spans="1:6" ht="15.75" customHeight="1">
      <c r="A104" s="141"/>
      <c r="B104" s="142"/>
      <c r="C104" s="143"/>
      <c r="D104" s="143"/>
      <c r="E104" s="143"/>
      <c r="F104" s="144"/>
    </row>
    <row r="105" spans="1:6" ht="15.75" hidden="1" customHeight="1">
      <c r="A105" s="141"/>
      <c r="B105" s="142"/>
      <c r="C105" s="143"/>
      <c r="D105" s="143"/>
      <c r="E105" s="143"/>
      <c r="F105" s="144"/>
    </row>
    <row r="106" spans="1:6" ht="15.75" hidden="1" customHeight="1" thickBot="1">
      <c r="A106" s="227" t="s">
        <v>86</v>
      </c>
      <c r="B106" s="227"/>
      <c r="C106" s="227"/>
      <c r="D106" s="227"/>
      <c r="E106" s="227"/>
      <c r="F106" s="227"/>
    </row>
    <row r="107" spans="1:6" ht="15.75" hidden="1" customHeight="1" thickBot="1">
      <c r="A107" s="145" t="s">
        <v>3</v>
      </c>
      <c r="B107" s="101" t="s">
        <v>5</v>
      </c>
      <c r="C107" s="101" t="s">
        <v>10</v>
      </c>
      <c r="D107" s="101" t="s">
        <v>9</v>
      </c>
      <c r="E107" s="101" t="s">
        <v>19</v>
      </c>
      <c r="F107" s="101" t="s">
        <v>20</v>
      </c>
    </row>
    <row r="108" spans="1:6" ht="16.5" hidden="1" thickBot="1">
      <c r="A108" s="209"/>
      <c r="B108" s="210" t="s">
        <v>23</v>
      </c>
      <c r="C108" s="211"/>
      <c r="D108" s="130"/>
      <c r="E108" s="106"/>
      <c r="F108" s="107"/>
    </row>
    <row r="109" spans="1:6" hidden="1">
      <c r="A109" s="28">
        <v>1</v>
      </c>
      <c r="B109" s="206" t="s">
        <v>98</v>
      </c>
      <c r="C109" s="207" t="s">
        <v>0</v>
      </c>
      <c r="D109" s="208">
        <v>2</v>
      </c>
      <c r="E109" s="208">
        <v>7500</v>
      </c>
      <c r="F109" s="113">
        <f t="shared" ref="F109:F113" si="8">D109*E109</f>
        <v>15000</v>
      </c>
    </row>
    <row r="110" spans="1:6" hidden="1">
      <c r="A110" s="146">
        <v>2</v>
      </c>
      <c r="B110" s="23" t="s">
        <v>63</v>
      </c>
      <c r="C110" s="74" t="s">
        <v>1</v>
      </c>
      <c r="D110" s="75">
        <v>128</v>
      </c>
      <c r="E110" s="75">
        <v>75</v>
      </c>
      <c r="F110" s="27">
        <f t="shared" si="8"/>
        <v>9600</v>
      </c>
    </row>
    <row r="111" spans="1:6" hidden="1">
      <c r="A111" s="146">
        <v>3</v>
      </c>
      <c r="B111" s="23" t="s">
        <v>24</v>
      </c>
      <c r="C111" s="74" t="s">
        <v>25</v>
      </c>
      <c r="D111" s="75">
        <v>8</v>
      </c>
      <c r="E111" s="75">
        <v>90</v>
      </c>
      <c r="F111" s="27">
        <f t="shared" si="8"/>
        <v>720</v>
      </c>
    </row>
    <row r="112" spans="1:6" hidden="1">
      <c r="A112" s="146">
        <v>4</v>
      </c>
      <c r="B112" s="23" t="s">
        <v>26</v>
      </c>
      <c r="C112" s="74" t="s">
        <v>11</v>
      </c>
      <c r="D112" s="75">
        <v>2</v>
      </c>
      <c r="E112" s="75">
        <v>1700</v>
      </c>
      <c r="F112" s="27">
        <f t="shared" si="8"/>
        <v>3400</v>
      </c>
    </row>
    <row r="113" spans="1:6" ht="16.5" hidden="1" thickBot="1">
      <c r="A113" s="146">
        <v>5</v>
      </c>
      <c r="B113" s="31" t="s">
        <v>51</v>
      </c>
      <c r="C113" s="147" t="s">
        <v>8</v>
      </c>
      <c r="D113" s="148">
        <v>1</v>
      </c>
      <c r="E113" s="148">
        <v>1000</v>
      </c>
      <c r="F113" s="27">
        <f t="shared" si="8"/>
        <v>1000</v>
      </c>
    </row>
    <row r="114" spans="1:6" ht="15.75" hidden="1" customHeight="1" thickBot="1">
      <c r="A114" s="149"/>
      <c r="B114" s="150" t="s">
        <v>34</v>
      </c>
      <c r="C114" s="133"/>
      <c r="D114" s="134"/>
      <c r="E114" s="134"/>
      <c r="F114" s="37">
        <f>SUM(F109:F113)</f>
        <v>29720</v>
      </c>
    </row>
    <row r="115" spans="1:6" ht="15.75" hidden="1" customHeight="1" thickBot="1">
      <c r="A115" s="151"/>
      <c r="B115" s="152" t="s">
        <v>22</v>
      </c>
      <c r="C115" s="153"/>
      <c r="D115" s="154"/>
      <c r="E115" s="154"/>
      <c r="F115" s="155"/>
    </row>
    <row r="116" spans="1:6" hidden="1">
      <c r="A116" s="156">
        <v>1</v>
      </c>
      <c r="B116" s="157" t="s">
        <v>99</v>
      </c>
      <c r="C116" s="39" t="s">
        <v>0</v>
      </c>
      <c r="D116" s="40">
        <v>2</v>
      </c>
      <c r="E116" s="41">
        <v>1200</v>
      </c>
      <c r="F116" s="158">
        <f>D116*E116</f>
        <v>2400</v>
      </c>
    </row>
    <row r="117" spans="1:6" ht="16.5" hidden="1" thickBot="1">
      <c r="A117" s="213">
        <v>2</v>
      </c>
      <c r="B117" s="214" t="s">
        <v>30</v>
      </c>
      <c r="C117" s="215" t="s">
        <v>1</v>
      </c>
      <c r="D117" s="216">
        <v>128</v>
      </c>
      <c r="E117" s="29">
        <v>5</v>
      </c>
      <c r="F117" s="217">
        <f t="shared" ref="F117" si="9">D117*E117</f>
        <v>640</v>
      </c>
    </row>
    <row r="118" spans="1:6" ht="15.75" hidden="1" customHeight="1" thickBot="1">
      <c r="A118" s="218"/>
      <c r="B118" s="219" t="s">
        <v>43</v>
      </c>
      <c r="C118" s="34"/>
      <c r="D118" s="35"/>
      <c r="E118" s="36"/>
      <c r="F118" s="220">
        <f>SUM(F116:F117)</f>
        <v>3040</v>
      </c>
    </row>
    <row r="119" spans="1:6" ht="15.75" hidden="1" customHeight="1" thickBot="1">
      <c r="A119" s="181"/>
      <c r="B119" s="182" t="s">
        <v>52</v>
      </c>
      <c r="C119" s="183"/>
      <c r="D119" s="184"/>
      <c r="E119" s="185"/>
      <c r="F119" s="186">
        <f>F118+F114</f>
        <v>32760</v>
      </c>
    </row>
    <row r="120" spans="1:6" ht="15.75" hidden="1" customHeight="1">
      <c r="A120" s="143"/>
      <c r="B120" s="98"/>
      <c r="C120" s="99"/>
      <c r="D120" s="160"/>
      <c r="E120" s="160"/>
      <c r="F120" s="160"/>
    </row>
    <row r="121" spans="1:6" ht="15.75" hidden="1" customHeight="1">
      <c r="A121" s="143"/>
      <c r="B121" s="98"/>
      <c r="C121" s="99"/>
      <c r="D121" s="160"/>
      <c r="E121" s="160"/>
      <c r="F121" s="160"/>
    </row>
    <row r="122" spans="1:6" ht="15.75" hidden="1" customHeight="1" thickBot="1">
      <c r="A122" s="143"/>
      <c r="B122" s="197" t="s">
        <v>87</v>
      </c>
      <c r="C122" s="99"/>
      <c r="D122" s="160"/>
      <c r="E122" s="160"/>
      <c r="F122" s="160"/>
    </row>
    <row r="123" spans="1:6" ht="15.75" hidden="1" customHeight="1" thickBot="1">
      <c r="A123" s="124" t="s">
        <v>3</v>
      </c>
      <c r="B123" s="125" t="s">
        <v>5</v>
      </c>
      <c r="C123" s="125" t="s">
        <v>10</v>
      </c>
      <c r="D123" s="125" t="s">
        <v>9</v>
      </c>
      <c r="E123" s="125" t="s">
        <v>19</v>
      </c>
      <c r="F123" s="126" t="s">
        <v>20</v>
      </c>
    </row>
    <row r="124" spans="1:6" ht="15.75" hidden="1" customHeight="1" thickBot="1">
      <c r="A124" s="127"/>
      <c r="B124" s="128" t="s">
        <v>23</v>
      </c>
      <c r="C124" s="129"/>
      <c r="D124" s="130"/>
      <c r="E124" s="106"/>
      <c r="F124" s="107"/>
    </row>
    <row r="125" spans="1:6" ht="15.75" hidden="1" customHeight="1">
      <c r="A125" s="187">
        <v>1</v>
      </c>
      <c r="B125" s="44" t="s">
        <v>95</v>
      </c>
      <c r="C125" s="24" t="s">
        <v>11</v>
      </c>
      <c r="D125" s="25">
        <v>12</v>
      </c>
      <c r="E125" s="26">
        <v>400</v>
      </c>
      <c r="F125" s="27">
        <f t="shared" ref="F125:F129" si="10">D125*E125</f>
        <v>4800</v>
      </c>
    </row>
    <row r="126" spans="1:6" ht="15.75" hidden="1" customHeight="1">
      <c r="A126" s="187">
        <v>2</v>
      </c>
      <c r="B126" s="44" t="s">
        <v>69</v>
      </c>
      <c r="C126" s="24" t="s">
        <v>11</v>
      </c>
      <c r="D126" s="25">
        <v>5</v>
      </c>
      <c r="E126" s="26">
        <v>350</v>
      </c>
      <c r="F126" s="27">
        <f t="shared" si="10"/>
        <v>1750</v>
      </c>
    </row>
    <row r="127" spans="1:6" ht="15.75" hidden="1" customHeight="1">
      <c r="A127" s="187">
        <v>3</v>
      </c>
      <c r="B127" s="44" t="s">
        <v>26</v>
      </c>
      <c r="C127" s="24" t="s">
        <v>11</v>
      </c>
      <c r="D127" s="25">
        <v>2</v>
      </c>
      <c r="E127" s="26">
        <v>1700</v>
      </c>
      <c r="F127" s="27">
        <f t="shared" si="10"/>
        <v>3400</v>
      </c>
    </row>
    <row r="128" spans="1:6" ht="15.75" hidden="1" customHeight="1">
      <c r="A128" s="187">
        <v>4</v>
      </c>
      <c r="B128" s="44" t="s">
        <v>88</v>
      </c>
      <c r="C128" s="24" t="s">
        <v>1</v>
      </c>
      <c r="D128" s="25">
        <v>82</v>
      </c>
      <c r="E128" s="26">
        <v>175</v>
      </c>
      <c r="F128" s="27">
        <f t="shared" si="10"/>
        <v>14350</v>
      </c>
    </row>
    <row r="129" spans="1:6" ht="15.75" hidden="1" customHeight="1">
      <c r="A129" s="187">
        <v>5</v>
      </c>
      <c r="B129" s="44" t="s">
        <v>59</v>
      </c>
      <c r="C129" s="24" t="s">
        <v>0</v>
      </c>
      <c r="D129" s="25">
        <v>55</v>
      </c>
      <c r="E129" s="26">
        <v>70</v>
      </c>
      <c r="F129" s="27">
        <f t="shared" si="10"/>
        <v>3850</v>
      </c>
    </row>
    <row r="130" spans="1:6" ht="15.75" hidden="1" customHeight="1" thickBot="1">
      <c r="A130" s="187">
        <v>6</v>
      </c>
      <c r="B130" s="114" t="s">
        <v>53</v>
      </c>
      <c r="C130" s="104" t="s">
        <v>8</v>
      </c>
      <c r="D130" s="26">
        <v>1</v>
      </c>
      <c r="E130" s="26">
        <v>1500</v>
      </c>
      <c r="F130" s="27">
        <f>D130*E130</f>
        <v>1500</v>
      </c>
    </row>
    <row r="131" spans="1:6" ht="15.75" hidden="1" customHeight="1" thickBot="1">
      <c r="A131" s="105"/>
      <c r="B131" s="192" t="s">
        <v>34</v>
      </c>
      <c r="C131" s="7"/>
      <c r="D131" s="36"/>
      <c r="E131" s="36"/>
      <c r="F131" s="37">
        <f>SUM(F125:F130)</f>
        <v>29650</v>
      </c>
    </row>
    <row r="132" spans="1:6" ht="15.75" hidden="1" customHeight="1" thickBot="1">
      <c r="A132" s="105"/>
      <c r="B132" s="188" t="s">
        <v>22</v>
      </c>
      <c r="C132" s="189"/>
      <c r="D132" s="190"/>
      <c r="E132" s="190"/>
      <c r="F132" s="191"/>
    </row>
    <row r="133" spans="1:6" ht="15.75" hidden="1" customHeight="1">
      <c r="A133" s="108">
        <v>1</v>
      </c>
      <c r="B133" s="109" t="s">
        <v>40</v>
      </c>
      <c r="C133" s="110" t="s">
        <v>1</v>
      </c>
      <c r="D133" s="111">
        <v>82</v>
      </c>
      <c r="E133" s="112">
        <v>15</v>
      </c>
      <c r="F133" s="113">
        <f>D133*E133</f>
        <v>1230</v>
      </c>
    </row>
    <row r="134" spans="1:6" ht="15.75" hidden="1" customHeight="1">
      <c r="A134" s="108">
        <v>2</v>
      </c>
      <c r="B134" s="114" t="s">
        <v>67</v>
      </c>
      <c r="C134" s="104" t="s">
        <v>1</v>
      </c>
      <c r="D134" s="115">
        <v>82</v>
      </c>
      <c r="E134" s="115">
        <v>45</v>
      </c>
      <c r="F134" s="113">
        <f t="shared" ref="F134:F135" si="11">D134*E134</f>
        <v>3690</v>
      </c>
    </row>
    <row r="135" spans="1:6" ht="15.75" hidden="1" customHeight="1">
      <c r="A135" s="108">
        <v>3</v>
      </c>
      <c r="B135" s="114" t="s">
        <v>60</v>
      </c>
      <c r="C135" s="104" t="s">
        <v>0</v>
      </c>
      <c r="D135" s="115">
        <v>55</v>
      </c>
      <c r="E135" s="115">
        <v>45</v>
      </c>
      <c r="F135" s="113">
        <f t="shared" si="11"/>
        <v>2475</v>
      </c>
    </row>
    <row r="136" spans="1:6" ht="15.75" hidden="1" customHeight="1" thickBot="1">
      <c r="A136" s="108">
        <v>4</v>
      </c>
      <c r="B136" s="44" t="s">
        <v>68</v>
      </c>
      <c r="C136" s="74" t="s">
        <v>1</v>
      </c>
      <c r="D136" s="75">
        <v>82</v>
      </c>
      <c r="E136" s="25">
        <v>70</v>
      </c>
      <c r="F136" s="113">
        <f>D136*E136</f>
        <v>5740</v>
      </c>
    </row>
    <row r="137" spans="1:6" ht="15.75" hidden="1" customHeight="1" thickBot="1">
      <c r="A137" s="198"/>
      <c r="B137" s="199" t="s">
        <v>43</v>
      </c>
      <c r="C137" s="200"/>
      <c r="D137" s="201"/>
      <c r="E137" s="201"/>
      <c r="F137" s="202">
        <f>SUM(F133:F136)</f>
        <v>13135</v>
      </c>
    </row>
    <row r="138" spans="1:6" ht="15.75" hidden="1" customHeight="1" thickBot="1">
      <c r="A138" s="203"/>
      <c r="B138" s="205" t="s">
        <v>89</v>
      </c>
      <c r="C138" s="204"/>
      <c r="D138" s="204"/>
      <c r="E138" s="204"/>
      <c r="F138" s="212">
        <f>F131+F137</f>
        <v>42785</v>
      </c>
    </row>
    <row r="139" spans="1:6" ht="15.75" hidden="1" customHeight="1">
      <c r="A139" s="194"/>
      <c r="B139" s="194"/>
      <c r="C139" s="194"/>
      <c r="D139" s="194"/>
      <c r="E139" s="194"/>
      <c r="F139" s="194"/>
    </row>
    <row r="140" spans="1:6" ht="15.75" hidden="1" customHeight="1">
      <c r="A140" s="143"/>
      <c r="B140" s="98"/>
      <c r="C140" s="99"/>
      <c r="D140" s="160"/>
      <c r="E140" s="160"/>
      <c r="F140" s="160"/>
    </row>
    <row r="141" spans="1:6" ht="21" hidden="1" customHeight="1">
      <c r="A141" s="226" t="s">
        <v>6</v>
      </c>
      <c r="B141" s="226"/>
      <c r="C141" s="226"/>
      <c r="D141" s="226"/>
      <c r="E141" s="226"/>
      <c r="F141" s="226"/>
    </row>
    <row r="142" spans="1:6" ht="15.75" hidden="1" customHeight="1" thickBot="1">
      <c r="A142" s="161"/>
      <c r="B142" s="161"/>
      <c r="C142" s="161"/>
      <c r="D142" s="161"/>
      <c r="E142" s="161"/>
      <c r="F142" s="161"/>
    </row>
    <row r="143" spans="1:6" s="1" customFormat="1" hidden="1">
      <c r="A143" s="22">
        <v>1</v>
      </c>
      <c r="B143" s="162" t="s">
        <v>41</v>
      </c>
      <c r="C143" s="163"/>
      <c r="D143" s="164"/>
      <c r="E143" s="165"/>
      <c r="F143" s="166">
        <f>F44+E143</f>
        <v>541008</v>
      </c>
    </row>
    <row r="144" spans="1:6" s="1" customFormat="1" hidden="1">
      <c r="A144" s="146">
        <v>2</v>
      </c>
      <c r="B144" s="167" t="s">
        <v>84</v>
      </c>
      <c r="C144" s="104"/>
      <c r="D144" s="168"/>
      <c r="E144" s="168"/>
      <c r="F144" s="169">
        <f>F73+E144</f>
        <v>496486</v>
      </c>
    </row>
    <row r="145" spans="1:6" s="1" customFormat="1" ht="31.5" hidden="1">
      <c r="A145" s="146">
        <v>3</v>
      </c>
      <c r="B145" s="167" t="s">
        <v>83</v>
      </c>
      <c r="C145" s="104"/>
      <c r="D145" s="168"/>
      <c r="E145" s="168"/>
      <c r="F145" s="169">
        <f>F103+0</f>
        <v>386439</v>
      </c>
    </row>
    <row r="146" spans="1:6" s="1" customFormat="1" hidden="1">
      <c r="A146" s="146">
        <v>4</v>
      </c>
      <c r="B146" s="167" t="s">
        <v>21</v>
      </c>
      <c r="C146" s="104"/>
      <c r="D146" s="168"/>
      <c r="E146" s="168"/>
      <c r="F146" s="169">
        <f>F119+E146</f>
        <v>32760</v>
      </c>
    </row>
    <row r="147" spans="1:6" s="1" customFormat="1" ht="16.5" hidden="1" thickBot="1">
      <c r="A147" s="146">
        <v>5</v>
      </c>
      <c r="B147" s="167" t="s">
        <v>68</v>
      </c>
      <c r="C147" s="104"/>
      <c r="D147" s="168"/>
      <c r="E147" s="168"/>
      <c r="F147" s="169">
        <f>F138+0</f>
        <v>42785</v>
      </c>
    </row>
    <row r="148" spans="1:6" ht="15.75" hidden="1" customHeight="1" thickBot="1">
      <c r="A148" s="5"/>
      <c r="B148" s="6" t="s">
        <v>18</v>
      </c>
      <c r="C148" s="7"/>
      <c r="D148" s="7"/>
      <c r="E148" s="8"/>
      <c r="F148" s="9">
        <f>SUM(F143:F147)</f>
        <v>1499478</v>
      </c>
    </row>
    <row r="149" spans="1:6" ht="15.75" customHeight="1">
      <c r="A149" s="11"/>
      <c r="B149" s="11"/>
      <c r="C149" s="11"/>
      <c r="D149" s="11"/>
      <c r="E149" s="11"/>
      <c r="F149" s="11"/>
    </row>
    <row r="150" spans="1:6" ht="15.75" customHeight="1">
      <c r="A150" s="11"/>
      <c r="B150" s="11"/>
      <c r="C150" s="11"/>
      <c r="D150" s="11"/>
      <c r="E150" s="11"/>
      <c r="F150" s="11"/>
    </row>
    <row r="151" spans="1:6" ht="15.75" customHeight="1">
      <c r="A151" s="11"/>
      <c r="B151" s="171" t="s">
        <v>73</v>
      </c>
      <c r="C151" s="171"/>
      <c r="D151" s="171"/>
      <c r="E151" s="171"/>
      <c r="F151" s="11"/>
    </row>
    <row r="152" spans="1:6" ht="15.75" customHeight="1">
      <c r="A152" s="11"/>
      <c r="B152" s="171" t="s">
        <v>56</v>
      </c>
      <c r="C152" s="171"/>
      <c r="D152" s="171"/>
      <c r="E152" s="171"/>
      <c r="F152" s="11"/>
    </row>
    <row r="153" spans="1:6" ht="15.75" customHeight="1">
      <c r="A153" s="11"/>
      <c r="B153" s="171" t="s">
        <v>57</v>
      </c>
      <c r="C153" s="171"/>
      <c r="D153" s="171"/>
      <c r="E153" s="171"/>
      <c r="F153" s="11"/>
    </row>
    <row r="154" spans="1:6" ht="15.75" customHeight="1">
      <c r="A154" s="11"/>
      <c r="B154" s="171"/>
      <c r="C154" s="171"/>
      <c r="D154" s="171"/>
      <c r="E154" s="171"/>
      <c r="F154" s="11"/>
    </row>
    <row r="155" spans="1:6" ht="15.75" customHeight="1">
      <c r="A155" s="11"/>
      <c r="B155" s="172" t="s">
        <v>62</v>
      </c>
      <c r="C155" s="172"/>
      <c r="D155" s="172"/>
      <c r="E155" s="172"/>
      <c r="F155" s="11"/>
    </row>
    <row r="156" spans="1:6" ht="15.75" customHeight="1">
      <c r="A156" s="11"/>
      <c r="B156" s="172"/>
      <c r="C156" s="172"/>
      <c r="D156" s="172"/>
      <c r="E156" s="172"/>
      <c r="F156" s="11"/>
    </row>
    <row r="157" spans="1:6" ht="15.75" customHeight="1">
      <c r="A157" s="11"/>
      <c r="B157" s="11"/>
      <c r="C157" s="11"/>
      <c r="D157" s="11"/>
      <c r="E157" s="11"/>
      <c r="F157" s="11"/>
    </row>
    <row r="158" spans="1:6" ht="15.75" customHeight="1">
      <c r="A158" s="11"/>
      <c r="B158" s="11"/>
      <c r="C158" s="11"/>
      <c r="D158" s="11"/>
      <c r="E158" s="11"/>
      <c r="F158" s="11"/>
    </row>
    <row r="159" spans="1:6" ht="15.75" customHeight="1">
      <c r="A159" s="11"/>
      <c r="B159" s="11"/>
      <c r="C159" s="11"/>
      <c r="D159" s="11"/>
      <c r="E159" s="11"/>
      <c r="F159" s="11"/>
    </row>
  </sheetData>
  <mergeCells count="9">
    <mergeCell ref="B4:F4"/>
    <mergeCell ref="A7:F7"/>
    <mergeCell ref="B8:F8"/>
    <mergeCell ref="B9:F9"/>
    <mergeCell ref="A141:F141"/>
    <mergeCell ref="A106:F106"/>
    <mergeCell ref="A11:F11"/>
    <mergeCell ref="B47:F47"/>
    <mergeCell ref="B75:F75"/>
  </mergeCells>
  <phoneticPr fontId="0" type="noConversion"/>
  <hyperlinks>
    <hyperlink ref="A7" r:id="rId1" display="mailto:sportelitbud@ukr.net"/>
  </hyperlinks>
  <pageMargins left="0.25" right="0.25" top="0.75" bottom="0.75" header="0.3" footer="0.3"/>
  <pageSetup paperSize="9" orientation="portrait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User4</cp:lastModifiedBy>
  <cp:lastPrinted>2017-05-31T21:49:40Z</cp:lastPrinted>
  <dcterms:created xsi:type="dcterms:W3CDTF">1996-10-08T23:32:33Z</dcterms:created>
  <dcterms:modified xsi:type="dcterms:W3CDTF">2018-07-22T21:47:27Z</dcterms:modified>
</cp:coreProperties>
</file>