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235" activeTab="0"/>
  </bookViews>
  <sheets>
    <sheet name="Варіан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<sst xmlns="http://schemas.openxmlformats.org/spreadsheetml/2006/main" count="113" uniqueCount="81">
  <si>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 xml:space="preserve">№ </t>
  </si>
  <si>
    <t>м2</t>
  </si>
  <si>
    <t>Одиниця виміру м.кв,м.куб</t>
  </si>
  <si>
    <t>л</t>
  </si>
  <si>
    <t>кг</t>
  </si>
  <si>
    <t>м.пог</t>
  </si>
  <si>
    <t xml:space="preserve"> Об'єм роботи,кі-ть матеріалу </t>
  </si>
  <si>
    <t xml:space="preserve">Ціна за одиницю в грн. </t>
  </si>
  <si>
    <t>Загальна Вартість робіт (матеріалів) в грн.</t>
  </si>
  <si>
    <t xml:space="preserve">Встановлення поребрика </t>
  </si>
  <si>
    <t>м3</t>
  </si>
  <si>
    <t>л/год</t>
  </si>
  <si>
    <t>Цемент</t>
  </si>
  <si>
    <t>Сітка монтажна</t>
  </si>
  <si>
    <t>шт</t>
  </si>
  <si>
    <t>т</t>
  </si>
  <si>
    <t>Вид роботи</t>
  </si>
  <si>
    <t>Всього по розділу 4:</t>
  </si>
  <si>
    <t>Лоток водостічний пресований</t>
  </si>
  <si>
    <t>Транспортні витрати</t>
  </si>
  <si>
    <t>Поребрик тонкий тротуарний</t>
  </si>
  <si>
    <t>Всього по розділу 1:</t>
  </si>
  <si>
    <t>Лицювання декоративним каміням</t>
  </si>
  <si>
    <t>Всього по розділу № 3:</t>
  </si>
  <si>
    <t>Церезіт СМ-11</t>
  </si>
  <si>
    <t>Рідке скло</t>
  </si>
  <si>
    <t xml:space="preserve">мішок </t>
  </si>
  <si>
    <t>Вкладання бруківки</t>
  </si>
  <si>
    <t>Влаштування водостічних лотків</t>
  </si>
  <si>
    <t>Разом прямі витраи:</t>
  </si>
  <si>
    <t xml:space="preserve">Мармурова крихта </t>
  </si>
  <si>
    <t>Розділ № 1 Мощення тротуарів ( 250 м2 )</t>
  </si>
  <si>
    <t>Підготовка пісчано-цементної основи під тротуари</t>
  </si>
  <si>
    <t>Відновлення тратуарів,частковий демонтаж,бетонування,переміщення будівельних залишків, погрузо-розгрузочні роботи</t>
  </si>
  <si>
    <t xml:space="preserve">Встановлення бордюру </t>
  </si>
  <si>
    <t>Бетонування,відновлення симетрії стіни,штукатурення з укріпленням сіткою.</t>
  </si>
  <si>
    <t>Грунтування каменю</t>
  </si>
  <si>
    <t>Розділ №2  Підпорні стіни</t>
  </si>
  <si>
    <t>Всього по розділу № 2:</t>
  </si>
  <si>
    <t>Розділ №3  Озеленення та влаштування клумб</t>
  </si>
  <si>
    <t>Розділ №4  Влаштування газону</t>
  </si>
  <si>
    <t>Всього по розділу № 4:</t>
  </si>
  <si>
    <t>Посадка рослин,встановлення газонної стрічки,мульчування корою</t>
  </si>
  <si>
    <t>Влаштування альпінарію,розмітка,дизайн,декорування,озеленення,встановлення декоративної огорожі</t>
  </si>
  <si>
    <t>Корчування,пересадка,омолодження існуючих насаджень</t>
  </si>
  <si>
    <t>Монтаж освітлення,прокладання кабелю,встановлення паркових ліхтарів</t>
  </si>
  <si>
    <t>Встановлення лавок,урн,покраска.</t>
  </si>
  <si>
    <t>Відсів гранітний</t>
  </si>
  <si>
    <t>Камінь пісчаник-плитняк</t>
  </si>
  <si>
    <t>Грунтовка для природнього каменю</t>
  </si>
  <si>
    <t>Пісок дрібнозернистий</t>
  </si>
  <si>
    <t>м. куб</t>
  </si>
  <si>
    <t xml:space="preserve">Гербіцид </t>
  </si>
  <si>
    <t>Торф низинний</t>
  </si>
  <si>
    <t xml:space="preserve">Насіння
</t>
  </si>
  <si>
    <t xml:space="preserve">Добриво для газону </t>
  </si>
  <si>
    <t>Торф верховий просіяний</t>
  </si>
  <si>
    <t xml:space="preserve"> кг</t>
  </si>
  <si>
    <t>Провід ПВС - 3 х2,5</t>
  </si>
  <si>
    <t>Лавка кована з дерев'яним сидінням</t>
  </si>
  <si>
    <t>Інші расходні матеріали ( краска,пензлик,щітка,ітд…)</t>
  </si>
  <si>
    <t>Бутове каміння</t>
  </si>
  <si>
    <t>Всього по розділу № 5:</t>
  </si>
  <si>
    <t>Розділ № 7 Інші виробничі витрати</t>
  </si>
  <si>
    <t xml:space="preserve">Загальна вартість робіт (розділи: 1+2+3+4+5+6+7) </t>
  </si>
  <si>
    <t>Всього по розділу 7:</t>
  </si>
  <si>
    <t>Декоративні рослини ( Молодшого та середнього віку ) Самшити,Штамбові клени, ялини,ялівці ітд…</t>
  </si>
  <si>
    <t xml:space="preserve">Камінь торець </t>
  </si>
  <si>
    <t>Видалення дикорослих рослин,залишків буд-матеріалів,фрезерування,вирівнювання,планування,прикотування,мульчування,удобрення,посів.</t>
  </si>
  <si>
    <t>Бруківка</t>
  </si>
  <si>
    <t xml:space="preserve">Бордюр сірий пресований </t>
  </si>
  <si>
    <t>Пісочниця</t>
  </si>
  <si>
    <t>Гірка</t>
  </si>
  <si>
    <t>Розділ № 6 Матеріали для благоустрою</t>
  </si>
  <si>
    <t>Гойдалка</t>
  </si>
  <si>
    <t>Казковий будиночок</t>
  </si>
  <si>
    <t xml:space="preserve">Ліхтарі паркові на сонячних батареях </t>
  </si>
  <si>
    <t>Розділ №5 Дитячі дерев'яні конструкції та елементи освітлення</t>
  </si>
  <si>
    <t>Дерев'яний дитячий майданчик</t>
  </si>
  <si>
    <t>Ціни на 04.08.2017 рік.</t>
  </si>
  <si>
    <t>Виготовлення проекту та експертиза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</si>
</sst>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#,##0.000"/>
    <numFmt numFmtId="197" formatCode="#,##0.0000"/>
    <numFmt numFmtId="198" formatCode="#,##0.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Verdana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b/>
      <sz val="12"/>
      <name val="Verdana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distributed"/>
    </xf>
    <xf numFmtId="0" fontId="5" fillId="0" borderId="12" xfId="0" applyFont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left" vertical="distributed"/>
    </xf>
    <xf numFmtId="0" fontId="5" fillId="0" borderId="15" xfId="0" applyFont="1" applyBorder="1" applyAlignment="1">
      <alignment horizontal="left" vertical="distributed" wrapText="1"/>
    </xf>
    <xf numFmtId="0" fontId="5" fillId="0" borderId="16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distributed" wrapText="1"/>
    </xf>
    <xf numFmtId="0" fontId="3" fillId="33" borderId="10" xfId="0" applyFont="1" applyFill="1" applyBorder="1" applyAlignment="1">
      <alignment horizontal="left" vertical="distributed"/>
    </xf>
    <xf numFmtId="0" fontId="3" fillId="34" borderId="18" xfId="0" applyFont="1" applyFill="1" applyBorder="1" applyAlignment="1">
      <alignment horizontal="left" vertical="distributed"/>
    </xf>
    <xf numFmtId="0" fontId="5" fillId="0" borderId="11" xfId="0" applyFont="1" applyBorder="1" applyAlignment="1">
      <alignment horizontal="left" vertical="distributed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0" xfId="0" applyFont="1" applyFill="1" applyBorder="1" applyAlignment="1">
      <alignment horizontal="left" vertical="distributed"/>
    </xf>
    <xf numFmtId="0" fontId="1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3" fillId="33" borderId="11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 wrapText="1"/>
    </xf>
    <xf numFmtId="0" fontId="3" fillId="0" borderId="10" xfId="0" applyFont="1" applyBorder="1" applyAlignment="1">
      <alignment horizontal="left" vertical="distributed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distributed"/>
    </xf>
    <xf numFmtId="0" fontId="5" fillId="0" borderId="11" xfId="0" applyFont="1" applyFill="1" applyBorder="1" applyAlignment="1">
      <alignment horizontal="center"/>
    </xf>
    <xf numFmtId="187" fontId="5" fillId="0" borderId="21" xfId="60" applyFont="1" applyBorder="1" applyAlignment="1">
      <alignment horizontal="center" vertical="distributed"/>
    </xf>
    <xf numFmtId="187" fontId="5" fillId="0" borderId="13" xfId="60" applyFont="1" applyFill="1" applyBorder="1" applyAlignment="1">
      <alignment horizontal="center" vertical="distributed" wrapText="1"/>
    </xf>
    <xf numFmtId="187" fontId="5" fillId="0" borderId="10" xfId="60" applyFont="1" applyFill="1" applyBorder="1" applyAlignment="1">
      <alignment horizontal="center" vertical="distributed" wrapText="1"/>
    </xf>
    <xf numFmtId="0" fontId="5" fillId="0" borderId="24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25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13" xfId="0" applyFont="1" applyBorder="1" applyAlignment="1">
      <alignment vertical="distributed" wrapText="1"/>
    </xf>
    <xf numFmtId="0" fontId="5" fillId="0" borderId="10" xfId="0" applyFont="1" applyBorder="1" applyAlignment="1">
      <alignment horizontal="center" vertical="center"/>
    </xf>
    <xf numFmtId="187" fontId="6" fillId="0" borderId="10" xfId="60" applyFont="1" applyBorder="1" applyAlignment="1">
      <alignment horizontal="center" vertical="distributed"/>
    </xf>
    <xf numFmtId="0" fontId="5" fillId="0" borderId="21" xfId="0" applyFont="1" applyBorder="1" applyAlignment="1">
      <alignment vertical="distributed" wrapText="1"/>
    </xf>
    <xf numFmtId="0" fontId="5" fillId="0" borderId="21" xfId="0" applyFont="1" applyBorder="1" applyAlignment="1">
      <alignment horizontal="center" vertical="center"/>
    </xf>
    <xf numFmtId="187" fontId="6" fillId="0" borderId="13" xfId="60" applyFont="1" applyBorder="1" applyAlignment="1">
      <alignment horizontal="center" vertical="distributed"/>
    </xf>
    <xf numFmtId="0" fontId="5" fillId="0" borderId="1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Fill="1" applyBorder="1" applyAlignment="1">
      <alignment horizontal="center" vertical="distributed" wrapText="1"/>
    </xf>
    <xf numFmtId="4" fontId="5" fillId="0" borderId="26" xfId="0" applyNumberFormat="1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 wrapText="1"/>
    </xf>
    <xf numFmtId="199" fontId="5" fillId="0" borderId="13" xfId="0" applyNumberFormat="1" applyFont="1" applyFill="1" applyBorder="1" applyAlignment="1">
      <alignment horizontal="center" vertical="distributed" wrapText="1"/>
    </xf>
    <xf numFmtId="187" fontId="5" fillId="0" borderId="21" xfId="60" applyFont="1" applyFill="1" applyBorder="1" applyAlignment="1">
      <alignment horizontal="center" vertical="distributed" wrapText="1"/>
    </xf>
    <xf numFmtId="4" fontId="5" fillId="0" borderId="27" xfId="0" applyNumberFormat="1" applyFont="1" applyFill="1" applyBorder="1" applyAlignment="1">
      <alignment horizontal="center" vertical="distributed"/>
    </xf>
    <xf numFmtId="199" fontId="5" fillId="0" borderId="28" xfId="0" applyNumberFormat="1" applyFont="1" applyFill="1" applyBorder="1" applyAlignment="1">
      <alignment horizontal="center" vertical="distributed" wrapText="1"/>
    </xf>
    <xf numFmtId="4" fontId="5" fillId="0" borderId="29" xfId="0" applyNumberFormat="1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 wrapText="1"/>
    </xf>
    <xf numFmtId="187" fontId="3" fillId="0" borderId="10" xfId="60" applyFont="1" applyFill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193" fontId="5" fillId="0" borderId="10" xfId="60" applyNumberFormat="1" applyFont="1" applyFill="1" applyBorder="1" applyAlignment="1">
      <alignment horizontal="center" vertical="distributed" wrapText="1"/>
    </xf>
    <xf numFmtId="187" fontId="3" fillId="0" borderId="10" xfId="60" applyFont="1" applyBorder="1" applyAlignment="1">
      <alignment horizontal="center" vertical="distributed"/>
    </xf>
    <xf numFmtId="194" fontId="7" fillId="0" borderId="10" xfId="60" applyNumberFormat="1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193" fontId="5" fillId="0" borderId="32" xfId="60" applyNumberFormat="1" applyFont="1" applyFill="1" applyBorder="1" applyAlignment="1">
      <alignment horizontal="center" vertical="distributed"/>
    </xf>
    <xf numFmtId="187" fontId="5" fillId="0" borderId="14" xfId="60" applyFont="1" applyFill="1" applyBorder="1" applyAlignment="1">
      <alignment horizontal="center" vertical="distributed" wrapText="1"/>
    </xf>
    <xf numFmtId="187" fontId="5" fillId="0" borderId="33" xfId="60" applyFont="1" applyFill="1" applyBorder="1" applyAlignment="1">
      <alignment horizontal="center" vertical="distributed"/>
    </xf>
    <xf numFmtId="193" fontId="5" fillId="0" borderId="34" xfId="60" applyNumberFormat="1" applyFont="1" applyFill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1" fontId="5" fillId="0" borderId="30" xfId="0" applyNumberFormat="1" applyFont="1" applyBorder="1" applyAlignment="1">
      <alignment horizontal="center" vertical="distributed"/>
    </xf>
    <xf numFmtId="2" fontId="5" fillId="0" borderId="11" xfId="0" applyNumberFormat="1" applyFont="1" applyBorder="1" applyAlignment="1">
      <alignment horizontal="center" vertical="distributed"/>
    </xf>
    <xf numFmtId="4" fontId="5" fillId="0" borderId="35" xfId="0" applyNumberFormat="1" applyFont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distributed"/>
    </xf>
    <xf numFmtId="187" fontId="5" fillId="0" borderId="36" xfId="60" applyFont="1" applyFill="1" applyBorder="1" applyAlignment="1">
      <alignment horizontal="center" vertical="distributed"/>
    </xf>
    <xf numFmtId="2" fontId="5" fillId="0" borderId="36" xfId="0" applyNumberFormat="1" applyFont="1" applyFill="1" applyBorder="1" applyAlignment="1">
      <alignment horizontal="center" vertical="distributed"/>
    </xf>
    <xf numFmtId="187" fontId="6" fillId="0" borderId="10" xfId="60" applyFont="1" applyFill="1" applyBorder="1" applyAlignment="1">
      <alignment horizontal="center" vertical="distributed"/>
    </xf>
    <xf numFmtId="0" fontId="5" fillId="0" borderId="37" xfId="0" applyFont="1" applyBorder="1" applyAlignment="1">
      <alignment horizontal="center" vertical="distributed"/>
    </xf>
    <xf numFmtId="1" fontId="5" fillId="0" borderId="37" xfId="0" applyNumberFormat="1" applyFont="1" applyBorder="1" applyAlignment="1">
      <alignment horizontal="center" vertical="distributed"/>
    </xf>
    <xf numFmtId="2" fontId="5" fillId="0" borderId="37" xfId="0" applyNumberFormat="1" applyFont="1" applyBorder="1" applyAlignment="1">
      <alignment horizontal="center" vertical="distributed"/>
    </xf>
    <xf numFmtId="4" fontId="5" fillId="0" borderId="38" xfId="0" applyNumberFormat="1" applyFont="1" applyBorder="1" applyAlignment="1">
      <alignment horizontal="center" vertical="distributed"/>
    </xf>
    <xf numFmtId="4" fontId="5" fillId="0" borderId="27" xfId="0" applyNumberFormat="1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1" fontId="5" fillId="0" borderId="39" xfId="0" applyNumberFormat="1" applyFont="1" applyBorder="1" applyAlignment="1">
      <alignment horizontal="center" vertical="distributed"/>
    </xf>
    <xf numFmtId="2" fontId="5" fillId="0" borderId="39" xfId="0" applyNumberFormat="1" applyFont="1" applyBorder="1" applyAlignment="1">
      <alignment horizontal="center" vertical="distributed"/>
    </xf>
    <xf numFmtId="4" fontId="5" fillId="0" borderId="40" xfId="0" applyNumberFormat="1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1" fontId="5" fillId="0" borderId="34" xfId="0" applyNumberFormat="1" applyFont="1" applyBorder="1" applyAlignment="1">
      <alignment horizontal="center" vertical="distributed"/>
    </xf>
    <xf numFmtId="2" fontId="5" fillId="0" borderId="10" xfId="0" applyNumberFormat="1" applyFont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193" fontId="5" fillId="0" borderId="30" xfId="60" applyNumberFormat="1" applyFont="1" applyBorder="1" applyAlignment="1">
      <alignment horizontal="center" vertical="distributed"/>
    </xf>
    <xf numFmtId="187" fontId="5" fillId="0" borderId="11" xfId="60" applyFont="1" applyBorder="1" applyAlignment="1">
      <alignment horizontal="center" vertical="distributed"/>
    </xf>
    <xf numFmtId="2" fontId="5" fillId="0" borderId="41" xfId="0" applyNumberFormat="1" applyFont="1" applyBorder="1" applyAlignment="1">
      <alignment horizontal="center" vertical="distributed"/>
    </xf>
    <xf numFmtId="4" fontId="5" fillId="0" borderId="42" xfId="0" applyNumberFormat="1" applyFont="1" applyBorder="1" applyAlignment="1">
      <alignment horizontal="center" vertical="distributed"/>
    </xf>
    <xf numFmtId="2" fontId="5" fillId="0" borderId="13" xfId="0" applyNumberFormat="1" applyFont="1" applyBorder="1" applyAlignment="1">
      <alignment horizontal="center" vertical="distributed"/>
    </xf>
    <xf numFmtId="193" fontId="5" fillId="0" borderId="21" xfId="60" applyNumberFormat="1" applyFont="1" applyBorder="1" applyAlignment="1">
      <alignment horizontal="center" vertical="distributed"/>
    </xf>
    <xf numFmtId="193" fontId="5" fillId="0" borderId="11" xfId="60" applyNumberFormat="1" applyFont="1" applyBorder="1" applyAlignment="1">
      <alignment horizontal="center" vertical="distributed"/>
    </xf>
    <xf numFmtId="187" fontId="6" fillId="0" borderId="21" xfId="60" applyFont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193" fontId="5" fillId="0" borderId="34" xfId="0" applyNumberFormat="1" applyFont="1" applyFill="1" applyBorder="1" applyAlignment="1">
      <alignment horizontal="center" vertical="distributed"/>
    </xf>
    <xf numFmtId="187" fontId="5" fillId="0" borderId="10" xfId="60" applyFont="1" applyFill="1" applyBorder="1" applyAlignment="1">
      <alignment horizontal="center" vertical="distributed"/>
    </xf>
    <xf numFmtId="193" fontId="5" fillId="0" borderId="34" xfId="0" applyNumberFormat="1" applyFont="1" applyBorder="1" applyAlignment="1">
      <alignment horizontal="center" vertical="distributed"/>
    </xf>
    <xf numFmtId="187" fontId="5" fillId="0" borderId="10" xfId="60" applyFont="1" applyBorder="1" applyAlignment="1">
      <alignment horizontal="center" vertical="distributed"/>
    </xf>
    <xf numFmtId="193" fontId="5" fillId="0" borderId="30" xfId="0" applyNumberFormat="1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distributed"/>
    </xf>
    <xf numFmtId="4" fontId="3" fillId="0" borderId="10" xfId="0" applyNumberFormat="1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193" fontId="5" fillId="0" borderId="13" xfId="60" applyNumberFormat="1" applyFont="1" applyBorder="1" applyAlignment="1">
      <alignment horizontal="center" vertical="distributed"/>
    </xf>
    <xf numFmtId="187" fontId="9" fillId="0" borderId="10" xfId="60" applyFont="1" applyBorder="1" applyAlignment="1">
      <alignment horizontal="center" vertical="distributed"/>
    </xf>
    <xf numFmtId="9" fontId="5" fillId="0" borderId="13" xfId="0" applyNumberFormat="1" applyFont="1" applyBorder="1" applyAlignment="1">
      <alignment horizontal="center" vertical="distributed"/>
    </xf>
    <xf numFmtId="193" fontId="6" fillId="0" borderId="10" xfId="60" applyNumberFormat="1" applyFont="1" applyBorder="1" applyAlignment="1">
      <alignment horizontal="center" vertical="distributed"/>
    </xf>
    <xf numFmtId="187" fontId="5" fillId="0" borderId="21" xfId="60" applyFont="1" applyBorder="1" applyAlignment="1">
      <alignment horizontal="center" vertical="distributed"/>
    </xf>
    <xf numFmtId="0" fontId="5" fillId="0" borderId="13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vertical="distributed"/>
    </xf>
    <xf numFmtId="193" fontId="5" fillId="0" borderId="14" xfId="60" applyNumberFormat="1" applyFont="1" applyFill="1" applyBorder="1" applyAlignment="1">
      <alignment horizontal="center" vertical="distributed" wrapText="1"/>
    </xf>
    <xf numFmtId="187" fontId="6" fillId="0" borderId="14" xfId="60" applyFont="1" applyBorder="1" applyAlignment="1">
      <alignment horizontal="center" vertical="distributed"/>
    </xf>
    <xf numFmtId="0" fontId="3" fillId="0" borderId="11" xfId="0" applyFont="1" applyBorder="1" applyAlignment="1">
      <alignment horizontal="left" vertical="distributed"/>
    </xf>
    <xf numFmtId="0" fontId="5" fillId="0" borderId="21" xfId="0" applyFont="1" applyBorder="1" applyAlignment="1">
      <alignment horizontal="center" vertical="distributed"/>
    </xf>
    <xf numFmtId="194" fontId="7" fillId="0" borderId="21" xfId="60" applyNumberFormat="1" applyFont="1" applyBorder="1" applyAlignment="1">
      <alignment horizontal="center" vertical="distributed"/>
    </xf>
    <xf numFmtId="187" fontId="3" fillId="0" borderId="11" xfId="6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187" fontId="3" fillId="0" borderId="33" xfId="60" applyFont="1" applyFill="1" applyBorder="1" applyAlignment="1">
      <alignment horizontal="center" vertical="distributed"/>
    </xf>
    <xf numFmtId="0" fontId="5" fillId="0" borderId="45" xfId="0" applyFont="1" applyFill="1" applyBorder="1" applyAlignment="1">
      <alignment horizontal="left" vertical="distributed" wrapText="1"/>
    </xf>
    <xf numFmtId="0" fontId="5" fillId="0" borderId="12" xfId="0" applyFont="1" applyBorder="1" applyAlignment="1">
      <alignment horizontal="left" vertical="distributed" wrapText="1"/>
    </xf>
    <xf numFmtId="0" fontId="3" fillId="33" borderId="11" xfId="0" applyFont="1" applyFill="1" applyBorder="1" applyAlignment="1">
      <alignment horizontal="left" vertical="distributed"/>
    </xf>
    <xf numFmtId="0" fontId="5" fillId="0" borderId="11" xfId="0" applyFont="1" applyBorder="1" applyAlignment="1">
      <alignment horizontal="left" vertical="distributed"/>
    </xf>
    <xf numFmtId="187" fontId="5" fillId="0" borderId="13" xfId="60" applyFont="1" applyBorder="1" applyAlignment="1">
      <alignment horizontal="center" vertical="distributed"/>
    </xf>
    <xf numFmtId="187" fontId="5" fillId="0" borderId="33" xfId="6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WordArt 12"/>
        <xdr:cNvSpPr>
          <a:spLocks/>
        </xdr:cNvSpPr>
      </xdr:nvSpPr>
      <xdr:spPr>
        <a:xfrm>
          <a:off x="36195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" МІЧ 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70" zoomScaleNormal="70" zoomScalePageLayoutView="0" workbookViewId="0" topLeftCell="A55">
      <selection activeCell="C77" sqref="C77"/>
    </sheetView>
  </sheetViews>
  <sheetFormatPr defaultColWidth="18.8515625" defaultRowHeight="12.75"/>
  <cols>
    <col min="1" max="1" width="5.421875" style="0" customWidth="1"/>
    <col min="2" max="2" width="57.28125" style="0" customWidth="1"/>
    <col min="3" max="3" width="12.57421875" style="54" customWidth="1"/>
    <col min="4" max="4" width="16.421875" style="54" customWidth="1"/>
    <col min="5" max="5" width="12.7109375" style="54" customWidth="1"/>
    <col min="6" max="6" width="17.00390625" style="54" customWidth="1"/>
    <col min="7" max="7" width="15.7109375" style="0" customWidth="1"/>
    <col min="8" max="97" width="17.28125" style="0" customWidth="1"/>
  </cols>
  <sheetData>
    <row r="1" spans="1:5" ht="12.75">
      <c r="A1" s="1"/>
      <c r="B1" s="22"/>
      <c r="C1" s="55"/>
      <c r="D1" s="55"/>
      <c r="E1" s="55"/>
    </row>
    <row r="2" spans="1:5" ht="26.25" customHeight="1">
      <c r="A2" s="1"/>
      <c r="B2" s="28" t="s">
        <v>78</v>
      </c>
      <c r="C2" s="56"/>
      <c r="D2" s="56"/>
      <c r="E2" s="57"/>
    </row>
    <row r="3" spans="1:5" ht="26.25" customHeight="1">
      <c r="A3" s="1"/>
      <c r="B3" s="28" t="s">
        <v>79</v>
      </c>
      <c r="C3" s="56"/>
      <c r="D3" s="56"/>
      <c r="E3" s="57"/>
    </row>
    <row r="4" spans="1:9" ht="46.5" customHeight="1">
      <c r="A4" s="25" t="s">
        <v>0</v>
      </c>
      <c r="B4" s="10" t="s">
        <v>16</v>
      </c>
      <c r="C4" s="11" t="s">
        <v>2</v>
      </c>
      <c r="D4" s="10" t="s">
        <v>6</v>
      </c>
      <c r="E4" s="11" t="s">
        <v>7</v>
      </c>
      <c r="F4" s="12" t="s">
        <v>8</v>
      </c>
      <c r="G4" s="21"/>
      <c r="H4" s="2"/>
      <c r="I4" s="1"/>
    </row>
    <row r="5" spans="1:9" ht="33.75" customHeight="1">
      <c r="A5" s="26"/>
      <c r="B5" s="29" t="s">
        <v>31</v>
      </c>
      <c r="C5" s="58"/>
      <c r="D5" s="58"/>
      <c r="E5" s="58"/>
      <c r="F5" s="59"/>
      <c r="G5" s="1"/>
      <c r="H5" s="2"/>
      <c r="I5" s="1"/>
    </row>
    <row r="6" spans="1:9" ht="52.5" customHeight="1">
      <c r="A6" s="26">
        <v>1</v>
      </c>
      <c r="B6" s="30" t="s">
        <v>33</v>
      </c>
      <c r="C6" s="60" t="s">
        <v>1</v>
      </c>
      <c r="D6" s="61">
        <v>250</v>
      </c>
      <c r="E6" s="62">
        <v>75</v>
      </c>
      <c r="F6" s="63">
        <f aca="true" t="shared" si="0" ref="F6:F11">PRODUCT(D6:E6)</f>
        <v>18750</v>
      </c>
      <c r="G6" s="1"/>
      <c r="H6" s="2"/>
      <c r="I6" s="1"/>
    </row>
    <row r="7" spans="1:9" ht="21" customHeight="1">
      <c r="A7" s="26">
        <v>2</v>
      </c>
      <c r="B7" s="30" t="s">
        <v>34</v>
      </c>
      <c r="C7" s="60" t="s">
        <v>5</v>
      </c>
      <c r="D7" s="61">
        <v>100</v>
      </c>
      <c r="E7" s="62">
        <v>70</v>
      </c>
      <c r="F7" s="63">
        <f t="shared" si="0"/>
        <v>7000</v>
      </c>
      <c r="G7" s="1"/>
      <c r="H7" s="2"/>
      <c r="I7" s="1"/>
    </row>
    <row r="8" spans="1:9" ht="18" customHeight="1">
      <c r="A8" s="26">
        <v>3</v>
      </c>
      <c r="B8" s="30" t="s">
        <v>9</v>
      </c>
      <c r="C8" s="60" t="s">
        <v>5</v>
      </c>
      <c r="D8" s="61">
        <v>60</v>
      </c>
      <c r="E8" s="62">
        <v>25</v>
      </c>
      <c r="F8" s="63">
        <f t="shared" si="0"/>
        <v>1500</v>
      </c>
      <c r="G8" s="1"/>
      <c r="H8" s="2"/>
      <c r="I8" s="1"/>
    </row>
    <row r="9" spans="1:9" ht="15" customHeight="1">
      <c r="A9" s="26">
        <v>4</v>
      </c>
      <c r="B9" s="30" t="s">
        <v>28</v>
      </c>
      <c r="C9" s="60" t="s">
        <v>5</v>
      </c>
      <c r="D9" s="64">
        <v>50</v>
      </c>
      <c r="E9" s="38">
        <v>60</v>
      </c>
      <c r="F9" s="65">
        <f t="shared" si="0"/>
        <v>3000</v>
      </c>
      <c r="G9" s="1"/>
      <c r="H9" s="2"/>
      <c r="I9" s="1"/>
    </row>
    <row r="10" spans="1:9" ht="16.5" customHeight="1">
      <c r="A10" s="26">
        <v>5</v>
      </c>
      <c r="B10" s="30" t="s">
        <v>32</v>
      </c>
      <c r="C10" s="60" t="s">
        <v>1</v>
      </c>
      <c r="D10" s="61">
        <v>250</v>
      </c>
      <c r="E10" s="62">
        <v>30</v>
      </c>
      <c r="F10" s="63">
        <f t="shared" si="0"/>
        <v>7500</v>
      </c>
      <c r="G10" s="1"/>
      <c r="H10" s="2"/>
      <c r="I10" s="1"/>
    </row>
    <row r="11" spans="1:9" ht="16.5" customHeight="1">
      <c r="A11" s="26">
        <v>6</v>
      </c>
      <c r="B11" s="30" t="s">
        <v>27</v>
      </c>
      <c r="C11" s="60" t="s">
        <v>1</v>
      </c>
      <c r="D11" s="61">
        <v>250</v>
      </c>
      <c r="E11" s="62">
        <v>120</v>
      </c>
      <c r="F11" s="63">
        <f t="shared" si="0"/>
        <v>30000</v>
      </c>
      <c r="G11" s="1"/>
      <c r="H11" s="2"/>
      <c r="I11" s="1"/>
    </row>
    <row r="12" spans="1:9" ht="19.5" customHeight="1">
      <c r="A12" s="26"/>
      <c r="B12" s="31" t="s">
        <v>21</v>
      </c>
      <c r="C12" s="60"/>
      <c r="D12" s="60"/>
      <c r="E12" s="66"/>
      <c r="F12" s="67">
        <f>SUM(F6:F11)</f>
        <v>67750</v>
      </c>
      <c r="G12" s="1"/>
      <c r="H12" s="2"/>
      <c r="I12" s="1"/>
    </row>
    <row r="13" spans="1:8" ht="21" customHeight="1">
      <c r="A13" s="27"/>
      <c r="B13" s="18" t="s">
        <v>37</v>
      </c>
      <c r="C13" s="68"/>
      <c r="D13" s="68"/>
      <c r="E13" s="68"/>
      <c r="F13" s="68"/>
      <c r="G13" s="1"/>
      <c r="H13" s="1"/>
    </row>
    <row r="14" spans="1:8" ht="34.5" customHeight="1">
      <c r="A14" s="27">
        <v>1</v>
      </c>
      <c r="B14" s="30" t="s">
        <v>35</v>
      </c>
      <c r="C14" s="69" t="s">
        <v>1</v>
      </c>
      <c r="D14" s="70">
        <v>45</v>
      </c>
      <c r="E14" s="62">
        <v>120</v>
      </c>
      <c r="F14" s="48">
        <f>PRODUCT(D14:E14)</f>
        <v>5400</v>
      </c>
      <c r="G14" s="1"/>
      <c r="H14" s="1"/>
    </row>
    <row r="15" spans="1:8" ht="18.75" customHeight="1">
      <c r="A15" s="27">
        <v>2</v>
      </c>
      <c r="B15" s="13" t="s">
        <v>22</v>
      </c>
      <c r="C15" s="124" t="s">
        <v>1</v>
      </c>
      <c r="D15" s="125">
        <v>45</v>
      </c>
      <c r="E15" s="138">
        <v>150</v>
      </c>
      <c r="F15" s="126">
        <f>PRODUCT(D15:E15)</f>
        <v>6750</v>
      </c>
      <c r="G15" s="1"/>
      <c r="H15" s="1"/>
    </row>
    <row r="16" spans="1:8" ht="22.5" customHeight="1">
      <c r="A16" s="27">
        <v>3</v>
      </c>
      <c r="B16" s="5" t="s">
        <v>36</v>
      </c>
      <c r="C16" s="131" t="s">
        <v>1</v>
      </c>
      <c r="D16" s="70">
        <v>45</v>
      </c>
      <c r="E16" s="137">
        <v>20</v>
      </c>
      <c r="F16" s="48">
        <f>PRODUCT(D16:E16)</f>
        <v>900</v>
      </c>
      <c r="G16" s="1"/>
      <c r="H16" s="1"/>
    </row>
    <row r="17" spans="1:8" ht="23.25" customHeight="1">
      <c r="A17" s="42"/>
      <c r="B17" s="127" t="s">
        <v>38</v>
      </c>
      <c r="C17" s="128"/>
      <c r="D17" s="129"/>
      <c r="E17" s="37"/>
      <c r="F17" s="130">
        <f>SUM(F14:F16)</f>
        <v>13050</v>
      </c>
      <c r="G17" s="1"/>
      <c r="H17" s="1"/>
    </row>
    <row r="18" spans="1:8" ht="22.5" customHeight="1">
      <c r="A18" s="43"/>
      <c r="B18" s="18" t="s">
        <v>39</v>
      </c>
      <c r="C18" s="41"/>
      <c r="D18" s="72"/>
      <c r="E18" s="37"/>
      <c r="F18" s="71"/>
      <c r="G18" s="1"/>
      <c r="H18" s="1"/>
    </row>
    <row r="19" spans="1:8" ht="33" customHeight="1">
      <c r="A19" s="43">
        <v>1</v>
      </c>
      <c r="B19" s="35" t="s">
        <v>44</v>
      </c>
      <c r="C19" s="41" t="s">
        <v>11</v>
      </c>
      <c r="D19" s="70">
        <v>50</v>
      </c>
      <c r="E19" s="37">
        <v>45</v>
      </c>
      <c r="F19" s="48">
        <f>PRODUCT(D19:E19)</f>
        <v>2250</v>
      </c>
      <c r="G19" s="1"/>
      <c r="H19" s="1"/>
    </row>
    <row r="20" spans="1:8" ht="33" customHeight="1">
      <c r="A20" s="43">
        <v>2</v>
      </c>
      <c r="B20" s="4" t="s">
        <v>42</v>
      </c>
      <c r="C20" s="41" t="s">
        <v>11</v>
      </c>
      <c r="D20" s="70">
        <v>50</v>
      </c>
      <c r="E20" s="37">
        <v>50</v>
      </c>
      <c r="F20" s="48">
        <f>PRODUCT(D20:E20)</f>
        <v>2500</v>
      </c>
      <c r="G20" s="1"/>
      <c r="H20" s="1"/>
    </row>
    <row r="21" spans="1:8" ht="33" customHeight="1">
      <c r="A21" s="43">
        <v>3</v>
      </c>
      <c r="B21" s="4" t="s">
        <v>43</v>
      </c>
      <c r="C21" s="69" t="s">
        <v>1</v>
      </c>
      <c r="D21" s="70">
        <v>25</v>
      </c>
      <c r="E21" s="37">
        <v>150</v>
      </c>
      <c r="F21" s="48">
        <f>PRODUCT(D21:E21)</f>
        <v>3750</v>
      </c>
      <c r="G21" s="1"/>
      <c r="H21" s="1"/>
    </row>
    <row r="22" spans="1:8" ht="23.25" customHeight="1">
      <c r="A22" s="43"/>
      <c r="B22" s="6" t="s">
        <v>23</v>
      </c>
      <c r="C22" s="73"/>
      <c r="D22" s="72"/>
      <c r="E22" s="37"/>
      <c r="F22" s="71">
        <f>SUM(F19:F21)</f>
        <v>8500</v>
      </c>
      <c r="G22" s="1"/>
      <c r="H22" s="1"/>
    </row>
    <row r="23" spans="1:8" ht="23.25" customHeight="1">
      <c r="A23" s="24"/>
      <c r="B23" s="18" t="s">
        <v>40</v>
      </c>
      <c r="C23" s="41"/>
      <c r="D23" s="72"/>
      <c r="E23" s="37"/>
      <c r="F23" s="71"/>
      <c r="G23" s="1"/>
      <c r="H23" s="1"/>
    </row>
    <row r="24" spans="1:8" ht="52.5" customHeight="1">
      <c r="A24" s="36">
        <v>1</v>
      </c>
      <c r="B24" s="35" t="s">
        <v>68</v>
      </c>
      <c r="C24" s="40" t="s">
        <v>1</v>
      </c>
      <c r="D24" s="74">
        <v>400</v>
      </c>
      <c r="E24" s="75">
        <v>120</v>
      </c>
      <c r="F24" s="76">
        <f>PRODUCT(D24:E24)</f>
        <v>48000</v>
      </c>
      <c r="G24" s="1"/>
      <c r="H24" s="1"/>
    </row>
    <row r="25" spans="1:8" ht="28.5" customHeight="1">
      <c r="A25" s="34"/>
      <c r="B25" s="6" t="s">
        <v>41</v>
      </c>
      <c r="C25" s="41"/>
      <c r="D25" s="77"/>
      <c r="E25" s="39"/>
      <c r="F25" s="132">
        <f>PRODUCT(F24)</f>
        <v>48000</v>
      </c>
      <c r="G25" s="1"/>
      <c r="H25" s="1"/>
    </row>
    <row r="26" spans="1:8" ht="32.25" customHeight="1">
      <c r="A26" s="36"/>
      <c r="B26" s="18" t="s">
        <v>77</v>
      </c>
      <c r="C26" s="41"/>
      <c r="D26" s="74"/>
      <c r="E26" s="75"/>
      <c r="F26" s="76"/>
      <c r="G26" s="1"/>
      <c r="H26" s="1"/>
    </row>
    <row r="27" spans="1:8" ht="31.5" customHeight="1">
      <c r="A27" s="34">
        <v>1</v>
      </c>
      <c r="B27" s="35" t="s">
        <v>45</v>
      </c>
      <c r="C27" s="41" t="s">
        <v>14</v>
      </c>
      <c r="D27" s="74">
        <v>5</v>
      </c>
      <c r="E27" s="75">
        <v>5000</v>
      </c>
      <c r="F27" s="76">
        <f aca="true" t="shared" si="1" ref="F27:F32">PRODUCT(D27:E27)</f>
        <v>25000</v>
      </c>
      <c r="G27" s="1"/>
      <c r="H27" s="1"/>
    </row>
    <row r="28" spans="1:8" ht="24" customHeight="1">
      <c r="A28" s="34">
        <v>2</v>
      </c>
      <c r="B28" s="35" t="s">
        <v>46</v>
      </c>
      <c r="C28" s="41" t="s">
        <v>14</v>
      </c>
      <c r="D28" s="74">
        <v>10</v>
      </c>
      <c r="E28" s="75">
        <v>2300</v>
      </c>
      <c r="F28" s="76">
        <f t="shared" si="1"/>
        <v>23000</v>
      </c>
      <c r="G28" s="1"/>
      <c r="H28" s="1"/>
    </row>
    <row r="29" spans="1:8" ht="24" customHeight="1">
      <c r="A29" s="34">
        <v>3</v>
      </c>
      <c r="B29" s="35" t="s">
        <v>74</v>
      </c>
      <c r="C29" s="41" t="s">
        <v>14</v>
      </c>
      <c r="D29" s="74">
        <v>5</v>
      </c>
      <c r="E29" s="75">
        <v>20000</v>
      </c>
      <c r="F29" s="76">
        <f t="shared" si="1"/>
        <v>100000</v>
      </c>
      <c r="G29" s="1"/>
      <c r="H29" s="1"/>
    </row>
    <row r="30" spans="1:8" ht="24" customHeight="1">
      <c r="A30" s="34">
        <v>4</v>
      </c>
      <c r="B30" s="35" t="s">
        <v>71</v>
      </c>
      <c r="C30" s="41" t="s">
        <v>14</v>
      </c>
      <c r="D30" s="74">
        <v>2</v>
      </c>
      <c r="E30" s="75">
        <v>2300</v>
      </c>
      <c r="F30" s="76">
        <f t="shared" si="1"/>
        <v>4600</v>
      </c>
      <c r="G30" s="1"/>
      <c r="H30" s="1"/>
    </row>
    <row r="31" spans="1:8" ht="24" customHeight="1">
      <c r="A31" s="34">
        <v>5</v>
      </c>
      <c r="B31" s="35" t="s">
        <v>72</v>
      </c>
      <c r="C31" s="41" t="s">
        <v>14</v>
      </c>
      <c r="D31" s="74">
        <v>3</v>
      </c>
      <c r="E31" s="75">
        <v>25000</v>
      </c>
      <c r="F31" s="76">
        <f t="shared" si="1"/>
        <v>75000</v>
      </c>
      <c r="G31" s="1"/>
      <c r="H31" s="1"/>
    </row>
    <row r="32" spans="1:8" ht="24" customHeight="1">
      <c r="A32" s="34">
        <v>6</v>
      </c>
      <c r="B32" s="35" t="s">
        <v>75</v>
      </c>
      <c r="C32" s="41" t="s">
        <v>14</v>
      </c>
      <c r="D32" s="74">
        <v>1</v>
      </c>
      <c r="E32" s="75">
        <v>45000</v>
      </c>
      <c r="F32" s="76">
        <f t="shared" si="1"/>
        <v>45000</v>
      </c>
      <c r="G32" s="1"/>
      <c r="H32" s="1"/>
    </row>
    <row r="33" spans="1:8" ht="33" customHeight="1">
      <c r="A33" s="34"/>
      <c r="B33" s="6" t="s">
        <v>62</v>
      </c>
      <c r="C33" s="41"/>
      <c r="D33" s="77"/>
      <c r="E33" s="39"/>
      <c r="F33" s="71">
        <f>SUM(F24:F28)</f>
        <v>144000</v>
      </c>
      <c r="G33" s="1"/>
      <c r="H33" s="1"/>
    </row>
    <row r="34" spans="1:8" ht="40.5" customHeight="1">
      <c r="A34" s="44"/>
      <c r="B34" s="135" t="s">
        <v>73</v>
      </c>
      <c r="C34" s="78"/>
      <c r="D34" s="79"/>
      <c r="E34" s="80"/>
      <c r="F34" s="81"/>
      <c r="G34" s="1"/>
      <c r="H34" s="1"/>
    </row>
    <row r="35" spans="1:8" ht="15">
      <c r="A35" s="33">
        <v>1</v>
      </c>
      <c r="B35" s="133" t="s">
        <v>69</v>
      </c>
      <c r="C35" s="82" t="s">
        <v>1</v>
      </c>
      <c r="D35" s="83">
        <v>250</v>
      </c>
      <c r="E35" s="84">
        <v>170</v>
      </c>
      <c r="F35" s="85">
        <f aca="true" t="shared" si="2" ref="F35:F56">PRODUCT(D35:E35)</f>
        <v>42500</v>
      </c>
      <c r="G35" s="1"/>
      <c r="H35" s="1"/>
    </row>
    <row r="36" spans="1:8" ht="15">
      <c r="A36" s="53">
        <v>2</v>
      </c>
      <c r="B36" s="134" t="s">
        <v>70</v>
      </c>
      <c r="C36" s="86" t="s">
        <v>14</v>
      </c>
      <c r="D36" s="87">
        <v>100</v>
      </c>
      <c r="E36" s="88">
        <v>50</v>
      </c>
      <c r="F36" s="89">
        <f t="shared" si="2"/>
        <v>5000</v>
      </c>
      <c r="G36" s="1"/>
      <c r="H36" s="1"/>
    </row>
    <row r="37" spans="1:8" ht="15">
      <c r="A37" s="33">
        <v>3</v>
      </c>
      <c r="B37" s="9" t="s">
        <v>20</v>
      </c>
      <c r="C37" s="86" t="s">
        <v>14</v>
      </c>
      <c r="D37" s="87">
        <v>120</v>
      </c>
      <c r="E37" s="88">
        <v>25</v>
      </c>
      <c r="F37" s="90">
        <f t="shared" si="2"/>
        <v>3000</v>
      </c>
      <c r="G37" s="1"/>
      <c r="H37" s="1"/>
    </row>
    <row r="38" spans="1:8" ht="15">
      <c r="A38" s="33">
        <v>4</v>
      </c>
      <c r="B38" s="9" t="s">
        <v>18</v>
      </c>
      <c r="C38" s="86" t="s">
        <v>14</v>
      </c>
      <c r="D38" s="87">
        <v>200</v>
      </c>
      <c r="E38" s="88">
        <v>10</v>
      </c>
      <c r="F38" s="90">
        <f t="shared" si="2"/>
        <v>2000</v>
      </c>
      <c r="G38" s="1"/>
      <c r="H38" s="1"/>
    </row>
    <row r="39" spans="1:8" ht="15">
      <c r="A39" s="33">
        <v>5</v>
      </c>
      <c r="B39" s="9" t="s">
        <v>47</v>
      </c>
      <c r="C39" s="86" t="s">
        <v>10</v>
      </c>
      <c r="D39" s="87">
        <v>20</v>
      </c>
      <c r="E39" s="88">
        <v>250</v>
      </c>
      <c r="F39" s="90">
        <f t="shared" si="2"/>
        <v>5000</v>
      </c>
      <c r="G39" s="1"/>
      <c r="H39" s="1"/>
    </row>
    <row r="40" spans="1:8" ht="15">
      <c r="A40" s="53">
        <v>6</v>
      </c>
      <c r="B40" s="14" t="s">
        <v>12</v>
      </c>
      <c r="C40" s="91" t="s">
        <v>15</v>
      </c>
      <c r="D40" s="92">
        <v>6</v>
      </c>
      <c r="E40" s="93">
        <v>1120</v>
      </c>
      <c r="F40" s="94">
        <f t="shared" si="2"/>
        <v>6720</v>
      </c>
      <c r="G40" s="1"/>
      <c r="H40" s="1"/>
    </row>
    <row r="41" spans="1:8" ht="15">
      <c r="A41" s="33">
        <v>7</v>
      </c>
      <c r="B41" s="17" t="s">
        <v>24</v>
      </c>
      <c r="C41" s="95" t="s">
        <v>26</v>
      </c>
      <c r="D41" s="96">
        <v>15</v>
      </c>
      <c r="E41" s="97">
        <v>80</v>
      </c>
      <c r="F41" s="98">
        <f t="shared" si="2"/>
        <v>1200</v>
      </c>
      <c r="G41" s="1"/>
      <c r="H41" s="1"/>
    </row>
    <row r="42" spans="1:8" ht="15">
      <c r="A42" s="33">
        <v>8</v>
      </c>
      <c r="B42" s="20" t="s">
        <v>25</v>
      </c>
      <c r="C42" s="99" t="s">
        <v>3</v>
      </c>
      <c r="D42" s="79">
        <v>3</v>
      </c>
      <c r="E42" s="80">
        <v>58</v>
      </c>
      <c r="F42" s="94">
        <f t="shared" si="2"/>
        <v>174</v>
      </c>
      <c r="G42" s="1"/>
      <c r="H42" s="1"/>
    </row>
    <row r="43" spans="1:8" ht="15">
      <c r="A43" s="33">
        <v>9</v>
      </c>
      <c r="B43" s="8" t="s">
        <v>13</v>
      </c>
      <c r="C43" s="69" t="s">
        <v>1</v>
      </c>
      <c r="D43" s="100">
        <v>80</v>
      </c>
      <c r="E43" s="101">
        <v>28</v>
      </c>
      <c r="F43" s="48">
        <f t="shared" si="2"/>
        <v>2240</v>
      </c>
      <c r="G43" s="1"/>
      <c r="H43" s="1"/>
    </row>
    <row r="44" spans="1:8" ht="16.5" customHeight="1">
      <c r="A44" s="33">
        <v>10</v>
      </c>
      <c r="B44" s="14" t="s">
        <v>48</v>
      </c>
      <c r="C44" s="91" t="s">
        <v>10</v>
      </c>
      <c r="D44" s="93">
        <v>25</v>
      </c>
      <c r="E44" s="102">
        <v>120</v>
      </c>
      <c r="F44" s="103">
        <f t="shared" si="2"/>
        <v>3000</v>
      </c>
      <c r="G44" s="1"/>
      <c r="H44" s="1"/>
    </row>
    <row r="45" spans="1:8" ht="18.75" customHeight="1">
      <c r="A45" s="33">
        <v>11</v>
      </c>
      <c r="B45" s="15" t="s">
        <v>67</v>
      </c>
      <c r="C45" s="95" t="s">
        <v>1</v>
      </c>
      <c r="D45" s="104">
        <v>20</v>
      </c>
      <c r="E45" s="97">
        <v>350</v>
      </c>
      <c r="F45" s="98">
        <f t="shared" si="2"/>
        <v>7000</v>
      </c>
      <c r="G45" s="1"/>
      <c r="H45" s="1"/>
    </row>
    <row r="46" spans="1:8" ht="15">
      <c r="A46" s="33">
        <v>12</v>
      </c>
      <c r="B46" s="16" t="s">
        <v>49</v>
      </c>
      <c r="C46" s="99" t="s">
        <v>3</v>
      </c>
      <c r="D46" s="105">
        <v>5</v>
      </c>
      <c r="E46" s="106">
        <v>65</v>
      </c>
      <c r="F46" s="107">
        <f t="shared" si="2"/>
        <v>325</v>
      </c>
      <c r="G46" s="1"/>
      <c r="H46" s="1"/>
    </row>
    <row r="47" spans="1:8" ht="15">
      <c r="A47" s="33">
        <v>13</v>
      </c>
      <c r="B47" s="8" t="s">
        <v>30</v>
      </c>
      <c r="C47" s="78" t="s">
        <v>4</v>
      </c>
      <c r="D47" s="100">
        <v>900</v>
      </c>
      <c r="E47" s="106">
        <v>4</v>
      </c>
      <c r="F47" s="107">
        <f t="shared" si="2"/>
        <v>3600</v>
      </c>
      <c r="G47" s="1"/>
      <c r="H47" s="1"/>
    </row>
    <row r="48" spans="1:8" ht="15">
      <c r="A48" s="33">
        <v>14</v>
      </c>
      <c r="B48" s="30" t="s">
        <v>50</v>
      </c>
      <c r="C48" s="108" t="s">
        <v>51</v>
      </c>
      <c r="D48" s="109">
        <v>10</v>
      </c>
      <c r="E48" s="110">
        <v>220</v>
      </c>
      <c r="F48" s="110">
        <f t="shared" si="2"/>
        <v>2200</v>
      </c>
      <c r="G48" s="1"/>
      <c r="H48" s="1"/>
    </row>
    <row r="49" spans="1:8" ht="15">
      <c r="A49" s="53">
        <v>15</v>
      </c>
      <c r="B49" s="30" t="s">
        <v>52</v>
      </c>
      <c r="C49" s="108" t="s">
        <v>3</v>
      </c>
      <c r="D49" s="109">
        <v>1</v>
      </c>
      <c r="E49" s="110">
        <v>224</v>
      </c>
      <c r="F49" s="110">
        <f t="shared" si="2"/>
        <v>224</v>
      </c>
      <c r="G49" s="1"/>
      <c r="H49" s="1"/>
    </row>
    <row r="50" spans="1:8" ht="15">
      <c r="A50" s="33">
        <v>16</v>
      </c>
      <c r="B50" s="45" t="s">
        <v>53</v>
      </c>
      <c r="C50" s="108" t="s">
        <v>51</v>
      </c>
      <c r="D50" s="109">
        <v>10</v>
      </c>
      <c r="E50" s="110">
        <v>256</v>
      </c>
      <c r="F50" s="110">
        <f t="shared" si="2"/>
        <v>2560</v>
      </c>
      <c r="G50" s="1"/>
      <c r="H50" s="1"/>
    </row>
    <row r="51" spans="1:8" ht="17.25" customHeight="1">
      <c r="A51" s="33">
        <v>17</v>
      </c>
      <c r="B51" s="46" t="s">
        <v>54</v>
      </c>
      <c r="C51" s="47" t="s">
        <v>57</v>
      </c>
      <c r="D51" s="111">
        <v>25</v>
      </c>
      <c r="E51" s="112">
        <v>120</v>
      </c>
      <c r="F51" s="48">
        <f t="shared" si="2"/>
        <v>3000</v>
      </c>
      <c r="G51" s="1"/>
      <c r="H51" s="1"/>
    </row>
    <row r="52" spans="1:8" ht="15">
      <c r="A52" s="33">
        <v>18</v>
      </c>
      <c r="B52" s="49" t="s">
        <v>55</v>
      </c>
      <c r="C52" s="50" t="s">
        <v>4</v>
      </c>
      <c r="D52" s="113">
        <v>20</v>
      </c>
      <c r="E52" s="101">
        <v>45</v>
      </c>
      <c r="F52" s="51">
        <f t="shared" si="2"/>
        <v>900</v>
      </c>
      <c r="G52" s="1"/>
      <c r="H52" s="1"/>
    </row>
    <row r="53" spans="1:8" ht="15">
      <c r="A53" s="33">
        <v>19</v>
      </c>
      <c r="B53" s="49" t="s">
        <v>56</v>
      </c>
      <c r="C53" s="50" t="s">
        <v>10</v>
      </c>
      <c r="D53" s="113">
        <v>1</v>
      </c>
      <c r="E53" s="110">
        <v>350</v>
      </c>
      <c r="F53" s="51">
        <f t="shared" si="2"/>
        <v>350</v>
      </c>
      <c r="G53" s="1"/>
      <c r="H53" s="1"/>
    </row>
    <row r="54" spans="1:8" ht="15">
      <c r="A54" s="33">
        <v>20</v>
      </c>
      <c r="B54" s="52" t="s">
        <v>58</v>
      </c>
      <c r="C54" s="78" t="s">
        <v>5</v>
      </c>
      <c r="D54" s="100">
        <v>100</v>
      </c>
      <c r="E54" s="106">
        <v>15</v>
      </c>
      <c r="F54" s="107">
        <f t="shared" si="2"/>
        <v>1500</v>
      </c>
      <c r="G54" s="1"/>
      <c r="H54" s="1"/>
    </row>
    <row r="55" spans="1:8" ht="15">
      <c r="A55" s="33">
        <v>21</v>
      </c>
      <c r="B55" s="136" t="s">
        <v>76</v>
      </c>
      <c r="C55" s="78" t="s">
        <v>14</v>
      </c>
      <c r="D55" s="100">
        <v>5</v>
      </c>
      <c r="E55" s="106">
        <v>10000</v>
      </c>
      <c r="F55" s="107">
        <f t="shared" si="2"/>
        <v>50000</v>
      </c>
      <c r="G55" s="1"/>
      <c r="H55" s="1"/>
    </row>
    <row r="56" spans="1:8" ht="15">
      <c r="A56" s="33">
        <v>22</v>
      </c>
      <c r="B56" s="8" t="s">
        <v>59</v>
      </c>
      <c r="C56" s="78" t="s">
        <v>14</v>
      </c>
      <c r="D56" s="100">
        <v>10</v>
      </c>
      <c r="E56" s="106">
        <v>2300</v>
      </c>
      <c r="F56" s="107">
        <f t="shared" si="2"/>
        <v>23000</v>
      </c>
      <c r="G56" s="1"/>
      <c r="H56" s="1"/>
    </row>
    <row r="57" spans="1:8" ht="18" customHeight="1">
      <c r="A57" s="33">
        <v>23</v>
      </c>
      <c r="B57" s="8" t="s">
        <v>60</v>
      </c>
      <c r="C57" s="78"/>
      <c r="D57" s="100"/>
      <c r="E57" s="106"/>
      <c r="F57" s="107">
        <v>3000</v>
      </c>
      <c r="G57" s="1"/>
      <c r="H57" s="1"/>
    </row>
    <row r="58" spans="1:8" ht="28.5" customHeight="1">
      <c r="A58" s="33">
        <v>24</v>
      </c>
      <c r="B58" s="8" t="s">
        <v>66</v>
      </c>
      <c r="C58" s="78" t="s">
        <v>14</v>
      </c>
      <c r="D58" s="100"/>
      <c r="E58" s="106"/>
      <c r="F58" s="107">
        <v>50000</v>
      </c>
      <c r="G58" s="1"/>
      <c r="H58" s="1"/>
    </row>
    <row r="59" spans="1:8" ht="15">
      <c r="A59" s="33">
        <v>25</v>
      </c>
      <c r="B59" s="8" t="s">
        <v>61</v>
      </c>
      <c r="C59" s="78" t="s">
        <v>15</v>
      </c>
      <c r="D59" s="100">
        <v>1</v>
      </c>
      <c r="E59" s="106">
        <v>560</v>
      </c>
      <c r="F59" s="107">
        <v>1200</v>
      </c>
      <c r="G59" s="1"/>
      <c r="H59" s="1"/>
    </row>
    <row r="60" spans="1:8" ht="19.5" customHeight="1">
      <c r="A60" s="33"/>
      <c r="B60" s="6" t="s">
        <v>17</v>
      </c>
      <c r="C60" s="68"/>
      <c r="D60" s="114"/>
      <c r="E60" s="95"/>
      <c r="F60" s="115">
        <f>SUM(F35:F59)</f>
        <v>219693</v>
      </c>
      <c r="G60" s="1"/>
      <c r="H60" s="1"/>
    </row>
    <row r="61" spans="1:8" ht="19.5" customHeight="1">
      <c r="A61" s="33"/>
      <c r="B61" s="19" t="s">
        <v>29</v>
      </c>
      <c r="C61" s="78"/>
      <c r="D61" s="114"/>
      <c r="E61" s="116"/>
      <c r="F61" s="115">
        <f>SUM(F12,F17,F60,F33,F22,F24,F59)</f>
        <v>502193</v>
      </c>
      <c r="G61" s="1"/>
      <c r="H61" s="1"/>
    </row>
    <row r="62" spans="1:8" ht="26.25" customHeight="1">
      <c r="A62" s="32"/>
      <c r="B62" s="23" t="s">
        <v>63</v>
      </c>
      <c r="C62" s="78"/>
      <c r="D62" s="117"/>
      <c r="E62" s="100"/>
      <c r="F62" s="118"/>
      <c r="G62" s="1"/>
      <c r="H62" s="1"/>
    </row>
    <row r="63" spans="1:8" ht="15">
      <c r="A63" s="32">
        <v>1</v>
      </c>
      <c r="B63" s="5" t="s">
        <v>19</v>
      </c>
      <c r="C63" s="119"/>
      <c r="D63" s="117"/>
      <c r="E63" s="117"/>
      <c r="F63" s="120">
        <v>20000</v>
      </c>
      <c r="G63" s="1"/>
      <c r="H63" s="1"/>
    </row>
    <row r="64" spans="1:8" ht="15">
      <c r="A64" s="32">
        <v>2</v>
      </c>
      <c r="B64" s="8" t="s">
        <v>80</v>
      </c>
      <c r="C64" s="121"/>
      <c r="D64" s="117"/>
      <c r="E64" s="100"/>
      <c r="F64" s="48">
        <v>50000</v>
      </c>
      <c r="G64" s="1"/>
      <c r="H64" s="1"/>
    </row>
    <row r="65" spans="1:8" ht="17.25" customHeight="1">
      <c r="A65" s="32"/>
      <c r="B65" s="6" t="s">
        <v>65</v>
      </c>
      <c r="C65" s="68"/>
      <c r="D65" s="68"/>
      <c r="E65" s="114"/>
      <c r="F65" s="115">
        <f>SUM(F63:F64)</f>
        <v>70000</v>
      </c>
      <c r="G65" s="1"/>
      <c r="H65" s="1"/>
    </row>
    <row r="66" spans="1:8" ht="21.75" customHeight="1">
      <c r="A66" s="32"/>
      <c r="B66" s="7" t="s">
        <v>64</v>
      </c>
      <c r="C66" s="122"/>
      <c r="D66" s="122"/>
      <c r="E66" s="122"/>
      <c r="F66" s="123">
        <f>SUM(F61,F65)</f>
        <v>572193</v>
      </c>
      <c r="G66" s="1"/>
      <c r="H66" s="1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</sheetData>
  <sheetProtection/>
  <printOptions/>
  <pageMargins left="0.73" right="0.75" top="0.37" bottom="0.74" header="0.22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Николаевич</cp:lastModifiedBy>
  <cp:lastPrinted>2013-10-08T06:10:40Z</cp:lastPrinted>
  <dcterms:created xsi:type="dcterms:W3CDTF">1996-10-08T23:32:33Z</dcterms:created>
  <dcterms:modified xsi:type="dcterms:W3CDTF">2017-08-04T07:48:28Z</dcterms:modified>
  <cp:category/>
  <cp:version/>
  <cp:contentType/>
  <cp:contentStatus/>
</cp:coreProperties>
</file>