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еликі" sheetId="1" r:id="rId1"/>
    <sheet name="малі" sheetId="2" r:id="rId2"/>
  </sheets>
  <definedNames>
    <definedName name="_xlnm.Print_Area" localSheetId="0">великі!$A$1:$J$36</definedName>
    <definedName name="_xlnm.Print_Area" localSheetId="1">малі!$A$1:$J$60</definedName>
  </definedNames>
  <calcPr calcId="125725"/>
</workbook>
</file>

<file path=xl/calcChain.xml><?xml version="1.0" encoding="utf-8"?>
<calcChain xmlns="http://schemas.openxmlformats.org/spreadsheetml/2006/main">
  <c r="F17" i="1"/>
  <c r="F15"/>
  <c r="F28" i="2"/>
  <c r="F24"/>
  <c r="H55"/>
  <c r="I55"/>
  <c r="G5"/>
  <c r="G6"/>
  <c r="G8"/>
  <c r="G9"/>
  <c r="G10"/>
  <c r="G11"/>
  <c r="G12"/>
  <c r="G13"/>
  <c r="G14"/>
  <c r="G15"/>
  <c r="G16"/>
  <c r="G17"/>
  <c r="G18"/>
  <c r="G19"/>
  <c r="G20"/>
  <c r="G21"/>
  <c r="G22"/>
  <c r="G23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4"/>
  <c r="H36" i="1"/>
  <c r="I36"/>
  <c r="G36"/>
  <c r="G5"/>
  <c r="G6"/>
  <c r="G8"/>
  <c r="G9"/>
  <c r="G10"/>
  <c r="G11"/>
  <c r="G12"/>
  <c r="G13"/>
  <c r="G14"/>
  <c r="G16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4"/>
  <c r="G55" i="2" l="1"/>
</calcChain>
</file>

<file path=xl/sharedStrings.xml><?xml version="1.0" encoding="utf-8"?>
<sst xmlns="http://schemas.openxmlformats.org/spreadsheetml/2006/main" count="296" uniqueCount="165">
  <si>
    <t>Створення інсультного центру на базі Рівненської Центральної міської лікарні (КНП ЦМЛ РМР)</t>
  </si>
  <si>
    <t>Воронцова Тетяна Вікторівна</t>
  </si>
  <si>
    <t>Охорона здоров'я</t>
  </si>
  <si>
    <t>"Міні - футбольне поле для чемпіонів" на території ЗОШ №13</t>
  </si>
  <si>
    <t>Паламарчук Олег Васильович</t>
  </si>
  <si>
    <t>Освіта</t>
  </si>
  <si>
    <t>Міні-спортивне футбольно-волейбольно-баскетбольне поле зі штучним покриттям на території ЗОШ №22</t>
  </si>
  <si>
    <t>Івашкевич Юлія Михайлівна</t>
  </si>
  <si>
    <t>За здоров’ям – на сучасний спортивний майданчик (реконструкція спортивного майданчика НВК №26)</t>
  </si>
  <si>
    <t>Дзюбак Володимир Федорович</t>
  </si>
  <si>
    <t>Багатофункціональний майданчик для моделювання ситуацій дорожнього руху в мікрорайоні Північний</t>
  </si>
  <si>
    <t>Коваль Тетяна Володимирівна</t>
  </si>
  <si>
    <t>Безпека та громадський порядок</t>
  </si>
  <si>
    <t>Встановлення футбольного поля зі штучним покриттям біля ЗОШ №27</t>
  </si>
  <si>
    <t>Наконечний Юрій Васильович</t>
  </si>
  <si>
    <t>Зона відпочинку в Тинному у сквері на вул. Січових стрільців</t>
  </si>
  <si>
    <t>Юра-Конончук Юлія Іванівна</t>
  </si>
  <si>
    <t>Комунальне господарство</t>
  </si>
  <si>
    <t>Реконструкція спортивної зони на території ЗОШ №8 (вул.Кн.Острозького, 20)</t>
  </si>
  <si>
    <t>Стельмащук Святослав Володимирович</t>
  </si>
  <si>
    <t>Створення музею просто неба "Городище "Оствиця" на Басовому Куті</t>
  </si>
  <si>
    <t>Ойцюсь Юрій Миколайович</t>
  </si>
  <si>
    <t>Культура</t>
  </si>
  <si>
    <t>Благоустрій частини вулиці на перехресті вулиць Богоявленській та Гагаріна</t>
  </si>
  <si>
    <t>Макогон Олександра Сергіївна</t>
  </si>
  <si>
    <t>Створення системи збору та компостування відходів деревини (гілля, листя, трави) в Рівному</t>
  </si>
  <si>
    <t>Майборода Оксана Валеріївна</t>
  </si>
  <si>
    <t>Навколишнє середовище</t>
  </si>
  <si>
    <t>Встановлення світлофору на перехресті вулиць Соборна – Петра Могили (р-н пивзаводу)</t>
  </si>
  <si>
    <t>Пікарська Оксана Миколаївна</t>
  </si>
  <si>
    <t>Дорожнє господарство</t>
  </si>
  <si>
    <t>Встановлення футбольного поля зі штучним покриттям біля ЗОШ №23</t>
  </si>
  <si>
    <t>Попик Володимир Володимирович</t>
  </si>
  <si>
    <t>Реконструкція дитячого майданчика на Лебединці</t>
  </si>
  <si>
    <t>Капітальний ремонт міні-футбольного майданчика розміром 40х20 м</t>
  </si>
  <si>
    <t>Гончаренко Дмитро Володимирович</t>
  </si>
  <si>
    <t>Спорт</t>
  </si>
  <si>
    <t>Парк інклюзивного простору "Сонечко"</t>
  </si>
  <si>
    <t>Лапюк Альона Василівна</t>
  </si>
  <si>
    <t>Капітальний ремонт баскетбольного майданчика на території ЗОШ №8</t>
  </si>
  <si>
    <t>Тадай Андрій Петрович</t>
  </si>
  <si>
    <t>МІЖНАРОДНИЙ ФЕСТИВАЛЬ КОВАЛЬСЬКОГО МИСТЕЦТВА «МЕТАЛЕВЕ СЕРЦЕ УКРАЇНИ»</t>
  </si>
  <si>
    <t>Крока Ніна Юріївна</t>
  </si>
  <si>
    <t>Встановлення пандусів та перил в парку ім. Т.Г. Шевченка</t>
  </si>
  <si>
    <t>Валага Алевтина Миронівна</t>
  </si>
  <si>
    <t>Інклюзивний громадський простір для дітей</t>
  </si>
  <si>
    <t>Янок Владислав Ігорович</t>
  </si>
  <si>
    <t>Реконструкція спортивного майданчика в м. Рівне поблизу будинку на вул.Басівкутській, 168</t>
  </si>
  <si>
    <t>Чугуєвець Анатолій Олександрович</t>
  </si>
  <si>
    <t>Міні-футбольне поле в мікрорайоні «Автовокзал».</t>
  </si>
  <si>
    <t>Сидорук Людмила Юріївна</t>
  </si>
  <si>
    <t>Облаштування скверу в районі вулиць Соломії Крушельницької та Київської</t>
  </si>
  <si>
    <t>"ЗАЛИШ ГАДЖЕТИ ВДОМА"- активний відпочинок на вуличному майданчику</t>
  </si>
  <si>
    <t>Ковальчук Ольга Василівна</t>
  </si>
  <si>
    <t>Облаштування частини території біля Пагорба Слави для гри в страйкбол</t>
  </si>
  <si>
    <t>Павлов Віталій Іванович</t>
  </si>
  <si>
    <t>Архітектурний комплекс - фонтан</t>
  </si>
  <si>
    <t>Шабалін Сергій Сергійович</t>
  </si>
  <si>
    <t>Створення студії звукозапису «Sound space» («Простір звуку»)</t>
  </si>
  <si>
    <t>Ковальчук Олександр Володимирович</t>
  </si>
  <si>
    <t>Декоративно - архітектурний комплекс «Бювет-фонтан»</t>
  </si>
  <si>
    <t>Архітектурний комплекс «Напівкругла колонада».</t>
  </si>
  <si>
    <t>«Тренажерно-спортивний простір у ЗОШ №13»</t>
  </si>
  <si>
    <t>Будівництво дитячого майданчика на території ДНЗ №52 на вулиці Євгена Коновальця, 17</t>
  </si>
  <si>
    <t>Кузьмич Андрій Вікторович</t>
  </si>
  <si>
    <t>«Реконструкція мереж зовнішнього освітлення двору ЗОШ №13»</t>
  </si>
  <si>
    <t>Дмитерчук Інна Юріївна</t>
  </si>
  <si>
    <t>Дитячий спортивний майданчик по пр. Генерала Безручка, 26</t>
  </si>
  <si>
    <t>Стерилізація безпритульних тварин в м.Рівне</t>
  </si>
  <si>
    <t>Ткачук Оксана Віталіївна</t>
  </si>
  <si>
    <t>Проведення Рівненського фестивалю електронної музики "Атмосфера"</t>
  </si>
  <si>
    <t>Облаштування спортивного тренажерного майданчика на території ЗОШ І-ІІІ ступенів №10</t>
  </si>
  <si>
    <t>Василів Володимир Богданович</t>
  </si>
  <si>
    <t>Облаштування зони відпочинку на Боярці</t>
  </si>
  <si>
    <t>Хомич Олена Ярославівна</t>
  </si>
  <si>
    <t>Проведення Рівненського міського фестивалю "Мелодія дитинства"</t>
  </si>
  <si>
    <t>Приндюк Катерина Русланівна</t>
  </si>
  <si>
    <t>Науковий сквер</t>
  </si>
  <si>
    <t>Міркова Алла В’ячеславівна</t>
  </si>
  <si>
    <t>Реконструкція спортивного майданчика ЗДО №40.</t>
  </si>
  <si>
    <t>Прокопчук Олена Григорівна</t>
  </si>
  <si>
    <t>Створення центру навчання домедичної допомоги (симуляційної медицини) у Рівному</t>
  </si>
  <si>
    <t>Стахнюк Андрій Андрійович</t>
  </si>
  <si>
    <t>Встановлення автоматичних зовнішніх дефібриляторів (АЗД) у Рівному</t>
  </si>
  <si>
    <t>Встановлення вуличних тренажерів на території ЗОШ №23</t>
  </si>
  <si>
    <t>«Джерело здоров’я» - майданчик з вуличними тренажерами та зонами для спортивних ігор .</t>
  </si>
  <si>
    <t>Будівництво дитячого майданчика у дворі будинку на вул. Макарова, 8</t>
  </si>
  <si>
    <t>Культурно-просвітницький осередок під відкритим небом.</t>
  </si>
  <si>
    <t>Встановлення вуличних тренажерів на території ЗОШ №27</t>
  </si>
  <si>
    <t>Дитяча кімната сенсорномоторної стимуляції в логопедичній студії «Klein» («Маленький").</t>
  </si>
  <si>
    <t>Кожемякіна Наталія Володимирівна</t>
  </si>
  <si>
    <t>Створення Центру офісно-поліграфічних технологій для дітей з інтелектуальними порушеннями</t>
  </si>
  <si>
    <t>Петух Ольга Володимирівна</t>
  </si>
  <si>
    <t>«ДВІЖ» доступний для ВСІХ</t>
  </si>
  <si>
    <t>Новацький Володимир Романович</t>
  </si>
  <si>
    <t>Соціальний захист</t>
  </si>
  <si>
    <t>Забезпечення шкіл міста сучасними інформаційними брошурами та плакатми з домедичної допомоги</t>
  </si>
  <si>
    <t>Тарасюк Юрій Анатолійович</t>
  </si>
  <si>
    <t>Професійне килимове покриття для спортивного клубу з художньої гімнастики “Золота осінь”</t>
  </si>
  <si>
    <t>Руда Юлія Володимирівна</t>
  </si>
  <si>
    <t>ХІІІ-ий Відкритий турнір з художньої гімнастики “Золота осінь Рівного - 2020”</t>
  </si>
  <si>
    <t>Болба Марина Вікторівна</t>
  </si>
  <si>
    <t>Десятий ювілейний сезон Родинного фестивалю краси і талантів «Перлинка та Перлина Рівного 2020»</t>
  </si>
  <si>
    <t>Ігас Оксана Михайлівна</t>
  </si>
  <si>
    <t>Марковані бігові маршрути Рівного</t>
  </si>
  <si>
    <t>Ющишин Сергій Юрійович</t>
  </si>
  <si>
    <t>Велоінфраструктура</t>
  </si>
  <si>
    <t>Рівненська бігова ліга 2020</t>
  </si>
  <si>
    <t>Благоустрій частини вулиці біля Покровського собору</t>
  </si>
  <si>
    <t>Облаштування багатофункціонального спортивно-ігрового майданчика по вул. Генерала Безручка, 22-24</t>
  </si>
  <si>
    <t>Басалкевич Руслан Вадимович</t>
  </si>
  <si>
    <t>Свято вулиці Поштової</t>
  </si>
  <si>
    <t>Мобіло Любов Ананіївна</t>
  </si>
  <si>
    <t>Облаштування багатофункціонального спортивно-ігрового майданчика по вул. Гагаріна, 67-69</t>
  </si>
  <si>
    <t>Облаштування багатофункціонального спортивного комплексу по вул. Льонокомбінатівська, 1А</t>
  </si>
  <si>
    <t>Кіношкола у Рівному (третій сезон)</t>
  </si>
  <si>
    <t>Булига Віктор Степанович</t>
  </si>
  <si>
    <t>Облаштування багатофункціонального спортивно-ігрового майданчика по вул. Пластова, 7</t>
  </si>
  <si>
    <t>Кашицький Юрій Володимирович</t>
  </si>
  <si>
    <t>Rivne StartUp Club</t>
  </si>
  <si>
    <t>Погоріла Олена Дмитрівна</t>
  </si>
  <si>
    <t>Інше</t>
  </si>
  <si>
    <t>Облаштування сучасного спортивного майданчика поблизу магазину «Ліра».</t>
  </si>
  <si>
    <t>Форум-семінар «Психологія і соціальна вага багатодітної родини для громади»</t>
  </si>
  <si>
    <t>Подвишенний Олександр Андрійович</t>
  </si>
  <si>
    <t>Відпочинок дітей зі Сходу</t>
  </si>
  <si>
    <t>«Живи на повну!»</t>
  </si>
  <si>
    <t>Авдимирець Тетяна Петрівна</t>
  </si>
  <si>
    <t>Встановлення дитячого майданчика на території ДНЗ №46</t>
  </si>
  <si>
    <t>Франчук Ірина Іванівна</t>
  </si>
  <si>
    <t>Архітектурна композиція із парковим диваном (на "Лебединці")</t>
  </si>
  <si>
    <t>Архітектурна композиція із парковим диваном (в парку ім.Т.Г.Шевченка)</t>
  </si>
  <si>
    <t>Музикальні лавочки (мультимедійні кам’яні об’єкти у формі лавочок)</t>
  </si>
  <si>
    <t>Нечипорець Валентина Євгенівна</t>
  </si>
  <si>
    <t>Іміджевий проморолик міста Рівне</t>
  </si>
  <si>
    <t>Телевізійний розважальний гумористичний проект «СМАЙЛ ШОУ»</t>
  </si>
  <si>
    <t>Алексіюк Руслан Іванович</t>
  </si>
  <si>
    <t>Архітектурна композиція із парковим диваном (біля Управління праці та соціального захисту)</t>
  </si>
  <si>
    <t>Рівненський міський телевізійний чемпіонат КРОК «Кубок Рівного з КВН»</t>
  </si>
  <si>
    <t>Традиційний проект «ПАРАД ДИТЯЧИХ ВІЗОЧКІВ – МАЙСТРУЄМО РАЗОМ»</t>
  </si>
  <si>
    <t>№ п/п</t>
  </si>
  <si>
    <t>Категорія</t>
  </si>
  <si>
    <t>Разом</t>
  </si>
  <si>
    <t>Кількість голосів:</t>
  </si>
  <si>
    <t>Бюджет, грн</t>
  </si>
  <si>
    <t>електронна форма (через BankID)</t>
  </si>
  <si>
    <t>паперова форма</t>
  </si>
  <si>
    <t>РАЗОМ</t>
  </si>
  <si>
    <t>Сума кошторисів проектів в межах 3 млн. грн., передбачених на малі проекти з врахуванням обмежень щодо "освітніх проектів"</t>
  </si>
  <si>
    <t>Результати голосування за великі проєкти громадського бюджету Рівного, 2019 р.</t>
  </si>
  <si>
    <t>Загальний розмір коштів для "освітніх проєктів" не може перевищувати 30 % від обсягу коштів, передбачених для всіх великих проєктів (п.4 Розділу 2 Положення). 30% від 7 млн. грн. - 2,1 млн. грн.</t>
  </si>
  <si>
    <t>Проєкт-переможець</t>
  </si>
  <si>
    <t>Сума кошторисів проєктів в межах 3 млн. грн., передбачених на малі проєкти з врахуванням обмежень щодо "освітніх проєктів"</t>
  </si>
  <si>
    <t>2 млн. грн (освітні проєкти)</t>
  </si>
  <si>
    <t>Назва проєкту</t>
  </si>
  <si>
    <t>№ проєкту</t>
  </si>
  <si>
    <t>Статус проєкту</t>
  </si>
  <si>
    <t>ПІБ автора проєкту</t>
  </si>
  <si>
    <t>"Освітній проєкт" (п.4 Розділу 2 Положення)</t>
  </si>
  <si>
    <r>
      <rPr>
        <b/>
        <sz val="9"/>
        <color theme="1"/>
        <rFont val="Arial"/>
        <family val="2"/>
        <charset val="204"/>
      </rPr>
      <t xml:space="preserve">Проєкт-переможець </t>
    </r>
    <r>
      <rPr>
        <sz val="9"/>
        <color theme="1"/>
        <rFont val="Arial"/>
        <family val="2"/>
        <charset val="204"/>
      </rPr>
      <t>(Рішенням Комітету за погодженням з автором проєкту змінено бюджет проєкту до з 885 000 грн до 860 000 грн.)</t>
    </r>
  </si>
  <si>
    <t>Проєкт набрав менше 300 голосів. (п.5 Розділу 8 Положення)</t>
  </si>
  <si>
    <t>Результати голосування за малі проєкти громадського бюджету Рівного, 2019 р.</t>
  </si>
  <si>
    <t>Загальний розмір коштів для "освітніх проєктів" не може перевищувати 30 % від обсягу коштів, передбачених для всіх малих проєктів (п.4 Розділу 2 Положення). 30% від 3 млн. грн. - 900 тис. грн.</t>
  </si>
  <si>
    <t>744 475 (освітні проєкти)</t>
  </si>
  <si>
    <t>Сума кошторисів проєктів, що набрали більше 300 голосів, рекомендованих до затвердження з врахуванням обмежень щодо "освітніх проєктів"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</si>
</sst>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0"/>
      <color rgb="FF333333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Normal="100" zoomScaleSheetLayoutView="100" workbookViewId="0">
      <selection activeCell="A2" sqref="A2:J3"/>
    </sheetView>
  </sheetViews>
  <sheetFormatPr defaultRowHeight="12.75"/>
  <cols>
    <col min="1" max="1" width="3.7109375" style="11" customWidth="1"/>
    <col min="2" max="2" width="7.7109375" style="11" customWidth="1"/>
    <col min="3" max="3" width="44.140625" style="16" customWidth="1"/>
    <col min="4" max="4" width="15.5703125" style="11" customWidth="1"/>
    <col min="5" max="5" width="12.28515625" style="11" customWidth="1"/>
    <col min="6" max="6" width="11.7109375" style="11" bestFit="1" customWidth="1"/>
    <col min="7" max="7" width="10.5703125" style="11" customWidth="1"/>
    <col min="8" max="8" width="9.7109375" style="11" customWidth="1"/>
    <col min="9" max="9" width="10" style="17" customWidth="1"/>
    <col min="10" max="10" width="18.42578125" style="7" customWidth="1"/>
    <col min="11" max="16384" width="9.140625" style="11"/>
  </cols>
  <sheetData>
    <row r="1" spans="1:10" s="19" customFormat="1" ht="18">
      <c r="A1" s="42" t="s">
        <v>149</v>
      </c>
      <c r="B1" s="42"/>
      <c r="C1" s="42"/>
      <c r="D1" s="42"/>
      <c r="E1" s="42"/>
      <c r="F1" s="42"/>
      <c r="G1" s="42"/>
      <c r="H1" s="42"/>
      <c r="I1" s="42"/>
    </row>
    <row r="2" spans="1:10" s="7" customFormat="1">
      <c r="A2" s="34" t="s">
        <v>140</v>
      </c>
      <c r="B2" s="34" t="s">
        <v>155</v>
      </c>
      <c r="C2" s="34" t="s">
        <v>154</v>
      </c>
      <c r="D2" s="34" t="s">
        <v>157</v>
      </c>
      <c r="E2" s="34" t="s">
        <v>141</v>
      </c>
      <c r="F2" s="34" t="s">
        <v>144</v>
      </c>
      <c r="G2" s="43" t="s">
        <v>143</v>
      </c>
      <c r="H2" s="44"/>
      <c r="I2" s="45"/>
      <c r="J2" s="34" t="s">
        <v>156</v>
      </c>
    </row>
    <row r="3" spans="1:10" s="7" customFormat="1" ht="51">
      <c r="A3" s="35"/>
      <c r="B3" s="35"/>
      <c r="C3" s="35"/>
      <c r="D3" s="35"/>
      <c r="E3" s="35"/>
      <c r="F3" s="35"/>
      <c r="G3" s="6" t="s">
        <v>145</v>
      </c>
      <c r="H3" s="6" t="s">
        <v>146</v>
      </c>
      <c r="I3" s="13" t="s">
        <v>142</v>
      </c>
      <c r="J3" s="35"/>
    </row>
    <row r="4" spans="1:10" s="17" customFormat="1" ht="38.25">
      <c r="A4" s="12">
        <v>1</v>
      </c>
      <c r="B4" s="12">
        <v>55</v>
      </c>
      <c r="C4" s="33" t="s">
        <v>0</v>
      </c>
      <c r="D4" s="9" t="s">
        <v>1</v>
      </c>
      <c r="E4" s="9" t="s">
        <v>2</v>
      </c>
      <c r="F4" s="29">
        <v>1000000</v>
      </c>
      <c r="G4" s="29">
        <f>I4-H4</f>
        <v>2142</v>
      </c>
      <c r="H4" s="29">
        <v>423</v>
      </c>
      <c r="I4" s="29">
        <v>2565</v>
      </c>
      <c r="J4" s="13" t="s">
        <v>151</v>
      </c>
    </row>
    <row r="5" spans="1:10" s="17" customFormat="1" ht="36">
      <c r="A5" s="12">
        <v>2</v>
      </c>
      <c r="B5" s="12">
        <v>47</v>
      </c>
      <c r="C5" s="33" t="s">
        <v>3</v>
      </c>
      <c r="D5" s="9" t="s">
        <v>4</v>
      </c>
      <c r="E5" s="9" t="s">
        <v>5</v>
      </c>
      <c r="F5" s="29">
        <v>1000000</v>
      </c>
      <c r="G5" s="29">
        <f t="shared" ref="G5:G35" si="0">I5-H5</f>
        <v>2033</v>
      </c>
      <c r="H5" s="29">
        <v>351</v>
      </c>
      <c r="I5" s="29">
        <v>2384</v>
      </c>
      <c r="J5" s="13" t="s">
        <v>151</v>
      </c>
    </row>
    <row r="6" spans="1:10" s="17" customFormat="1" ht="38.25">
      <c r="A6" s="12">
        <v>3</v>
      </c>
      <c r="B6" s="12">
        <v>12</v>
      </c>
      <c r="C6" s="33" t="s">
        <v>6</v>
      </c>
      <c r="D6" s="9" t="s">
        <v>7</v>
      </c>
      <c r="E6" s="9" t="s">
        <v>5</v>
      </c>
      <c r="F6" s="29">
        <v>1000000</v>
      </c>
      <c r="G6" s="29">
        <f t="shared" si="0"/>
        <v>2051</v>
      </c>
      <c r="H6" s="29">
        <v>208</v>
      </c>
      <c r="I6" s="29">
        <v>2259</v>
      </c>
      <c r="J6" s="13" t="s">
        <v>151</v>
      </c>
    </row>
    <row r="7" spans="1:10" s="17" customFormat="1" ht="42" customHeight="1">
      <c r="A7" s="36" t="s">
        <v>150</v>
      </c>
      <c r="B7" s="37"/>
      <c r="C7" s="37"/>
      <c r="D7" s="37"/>
      <c r="E7" s="38"/>
      <c r="F7" s="25" t="s">
        <v>153</v>
      </c>
      <c r="G7" s="29"/>
      <c r="H7" s="29"/>
      <c r="I7" s="29"/>
      <c r="J7" s="13"/>
    </row>
    <row r="8" spans="1:10" ht="38.25">
      <c r="A8" s="5">
        <v>4</v>
      </c>
      <c r="B8" s="12">
        <v>5</v>
      </c>
      <c r="C8" s="14" t="s">
        <v>8</v>
      </c>
      <c r="D8" s="1" t="s">
        <v>9</v>
      </c>
      <c r="E8" s="1" t="s">
        <v>5</v>
      </c>
      <c r="F8" s="24">
        <v>1000000</v>
      </c>
      <c r="G8" s="24">
        <f t="shared" si="0"/>
        <v>1637</v>
      </c>
      <c r="H8" s="24">
        <v>301</v>
      </c>
      <c r="I8" s="29">
        <v>1938</v>
      </c>
      <c r="J8" s="6" t="s">
        <v>158</v>
      </c>
    </row>
    <row r="9" spans="1:10" s="17" customFormat="1" ht="38.25">
      <c r="A9" s="12">
        <v>5</v>
      </c>
      <c r="B9" s="12">
        <v>25</v>
      </c>
      <c r="C9" s="33" t="s">
        <v>10</v>
      </c>
      <c r="D9" s="9" t="s">
        <v>11</v>
      </c>
      <c r="E9" s="9" t="s">
        <v>12</v>
      </c>
      <c r="F9" s="29">
        <v>1000000</v>
      </c>
      <c r="G9" s="29">
        <f t="shared" si="0"/>
        <v>1276</v>
      </c>
      <c r="H9" s="29">
        <v>226</v>
      </c>
      <c r="I9" s="29">
        <v>1502</v>
      </c>
      <c r="J9" s="13" t="s">
        <v>151</v>
      </c>
    </row>
    <row r="10" spans="1:10" ht="38.25">
      <c r="A10" s="5">
        <v>6</v>
      </c>
      <c r="B10" s="12">
        <v>29</v>
      </c>
      <c r="C10" s="14" t="s">
        <v>13</v>
      </c>
      <c r="D10" s="1" t="s">
        <v>14</v>
      </c>
      <c r="E10" s="1" t="s">
        <v>5</v>
      </c>
      <c r="F10" s="24">
        <v>1000000</v>
      </c>
      <c r="G10" s="24">
        <f t="shared" si="0"/>
        <v>750</v>
      </c>
      <c r="H10" s="24">
        <v>280</v>
      </c>
      <c r="I10" s="29">
        <v>1030</v>
      </c>
      <c r="J10" s="6" t="s">
        <v>158</v>
      </c>
    </row>
    <row r="11" spans="1:10" s="17" customFormat="1" ht="36">
      <c r="A11" s="12">
        <v>7</v>
      </c>
      <c r="B11" s="12">
        <v>40</v>
      </c>
      <c r="C11" s="33" t="s">
        <v>15</v>
      </c>
      <c r="D11" s="9" t="s">
        <v>16</v>
      </c>
      <c r="E11" s="9" t="s">
        <v>17</v>
      </c>
      <c r="F11" s="29">
        <v>900000</v>
      </c>
      <c r="G11" s="29">
        <f t="shared" si="0"/>
        <v>675</v>
      </c>
      <c r="H11" s="29">
        <v>267</v>
      </c>
      <c r="I11" s="29">
        <v>942</v>
      </c>
      <c r="J11" s="13" t="s">
        <v>151</v>
      </c>
    </row>
    <row r="12" spans="1:10" ht="38.25">
      <c r="A12" s="5">
        <v>8</v>
      </c>
      <c r="B12" s="12">
        <v>63</v>
      </c>
      <c r="C12" s="14" t="s">
        <v>18</v>
      </c>
      <c r="D12" s="1" t="s">
        <v>19</v>
      </c>
      <c r="E12" s="1" t="s">
        <v>5</v>
      </c>
      <c r="F12" s="24">
        <v>667980</v>
      </c>
      <c r="G12" s="24">
        <f t="shared" si="0"/>
        <v>691</v>
      </c>
      <c r="H12" s="24">
        <v>146</v>
      </c>
      <c r="I12" s="29">
        <v>837</v>
      </c>
      <c r="J12" s="6" t="s">
        <v>158</v>
      </c>
    </row>
    <row r="13" spans="1:10" s="17" customFormat="1" ht="25.5">
      <c r="A13" s="12">
        <v>9</v>
      </c>
      <c r="B13" s="12">
        <v>69</v>
      </c>
      <c r="C13" s="33" t="s">
        <v>20</v>
      </c>
      <c r="D13" s="9" t="s">
        <v>21</v>
      </c>
      <c r="E13" s="9" t="s">
        <v>22</v>
      </c>
      <c r="F13" s="29">
        <v>977000</v>
      </c>
      <c r="G13" s="29">
        <f t="shared" si="0"/>
        <v>550</v>
      </c>
      <c r="H13" s="29">
        <v>133</v>
      </c>
      <c r="I13" s="29">
        <v>683</v>
      </c>
      <c r="J13" s="13" t="s">
        <v>151</v>
      </c>
    </row>
    <row r="14" spans="1:10" s="17" customFormat="1" ht="36">
      <c r="A14" s="12">
        <v>10</v>
      </c>
      <c r="B14" s="12">
        <v>71</v>
      </c>
      <c r="C14" s="33" t="s">
        <v>23</v>
      </c>
      <c r="D14" s="9" t="s">
        <v>24</v>
      </c>
      <c r="E14" s="9" t="s">
        <v>17</v>
      </c>
      <c r="F14" s="29">
        <v>260000</v>
      </c>
      <c r="G14" s="29">
        <f t="shared" si="0"/>
        <v>647</v>
      </c>
      <c r="H14" s="29">
        <v>29</v>
      </c>
      <c r="I14" s="29">
        <v>676</v>
      </c>
      <c r="J14" s="13" t="s">
        <v>151</v>
      </c>
    </row>
    <row r="15" spans="1:10" s="17" customFormat="1" ht="29.25" customHeight="1">
      <c r="A15" s="36" t="s">
        <v>152</v>
      </c>
      <c r="B15" s="37"/>
      <c r="C15" s="37"/>
      <c r="D15" s="37"/>
      <c r="E15" s="38"/>
      <c r="F15" s="25">
        <f>SUM(F4,F5,F6,F9,F11,F13,F14)</f>
        <v>6137000</v>
      </c>
      <c r="G15" s="29"/>
      <c r="H15" s="29"/>
      <c r="I15" s="29"/>
      <c r="J15" s="13"/>
    </row>
    <row r="16" spans="1:10" ht="84">
      <c r="A16" s="12">
        <v>11</v>
      </c>
      <c r="B16" s="12">
        <v>75</v>
      </c>
      <c r="C16" s="33" t="s">
        <v>25</v>
      </c>
      <c r="D16" s="9" t="s">
        <v>26</v>
      </c>
      <c r="E16" s="9" t="s">
        <v>27</v>
      </c>
      <c r="F16" s="29">
        <v>860000</v>
      </c>
      <c r="G16" s="29">
        <f t="shared" si="0"/>
        <v>556</v>
      </c>
      <c r="H16" s="29">
        <v>114</v>
      </c>
      <c r="I16" s="29">
        <v>670</v>
      </c>
      <c r="J16" s="4" t="s">
        <v>159</v>
      </c>
    </row>
    <row r="17" spans="1:10">
      <c r="A17" s="39"/>
      <c r="B17" s="40"/>
      <c r="C17" s="40"/>
      <c r="D17" s="40"/>
      <c r="E17" s="41"/>
      <c r="F17" s="25">
        <f>SUM(F15:F16)</f>
        <v>6997000</v>
      </c>
      <c r="G17" s="24"/>
      <c r="H17" s="24"/>
      <c r="I17" s="29"/>
      <c r="J17" s="4"/>
    </row>
    <row r="18" spans="1:10" ht="36">
      <c r="A18" s="5">
        <v>12</v>
      </c>
      <c r="B18" s="12">
        <v>50</v>
      </c>
      <c r="C18" s="14" t="s">
        <v>28</v>
      </c>
      <c r="D18" s="1" t="s">
        <v>29</v>
      </c>
      <c r="E18" s="1" t="s">
        <v>30</v>
      </c>
      <c r="F18" s="24">
        <v>1000000</v>
      </c>
      <c r="G18" s="24">
        <f t="shared" si="0"/>
        <v>500</v>
      </c>
      <c r="H18" s="24">
        <v>165</v>
      </c>
      <c r="I18" s="29">
        <v>665</v>
      </c>
      <c r="J18" s="6"/>
    </row>
    <row r="19" spans="1:10" ht="36">
      <c r="A19" s="5">
        <v>13</v>
      </c>
      <c r="B19" s="12">
        <v>60</v>
      </c>
      <c r="C19" s="14" t="s">
        <v>31</v>
      </c>
      <c r="D19" s="1" t="s">
        <v>32</v>
      </c>
      <c r="E19" s="1" t="s">
        <v>5</v>
      </c>
      <c r="F19" s="24">
        <v>1000000</v>
      </c>
      <c r="G19" s="24">
        <f t="shared" si="0"/>
        <v>491</v>
      </c>
      <c r="H19" s="24">
        <v>55</v>
      </c>
      <c r="I19" s="29">
        <v>546</v>
      </c>
      <c r="J19" s="6"/>
    </row>
    <row r="20" spans="1:10" ht="36">
      <c r="A20" s="5">
        <v>14</v>
      </c>
      <c r="B20" s="12">
        <v>32</v>
      </c>
      <c r="C20" s="14" t="s">
        <v>33</v>
      </c>
      <c r="D20" s="1" t="s">
        <v>24</v>
      </c>
      <c r="E20" s="1" t="s">
        <v>17</v>
      </c>
      <c r="F20" s="24">
        <v>900000</v>
      </c>
      <c r="G20" s="24">
        <f t="shared" si="0"/>
        <v>214</v>
      </c>
      <c r="H20" s="24">
        <v>75</v>
      </c>
      <c r="I20" s="29">
        <v>289</v>
      </c>
      <c r="J20" s="6"/>
    </row>
    <row r="21" spans="1:10" ht="36">
      <c r="A21" s="5">
        <v>15</v>
      </c>
      <c r="B21" s="12">
        <v>56</v>
      </c>
      <c r="C21" s="14" t="s">
        <v>34</v>
      </c>
      <c r="D21" s="1" t="s">
        <v>35</v>
      </c>
      <c r="E21" s="1" t="s">
        <v>36</v>
      </c>
      <c r="F21" s="24">
        <v>837536</v>
      </c>
      <c r="G21" s="24">
        <f t="shared" si="0"/>
        <v>216</v>
      </c>
      <c r="H21" s="24">
        <v>72</v>
      </c>
      <c r="I21" s="29">
        <v>288</v>
      </c>
      <c r="J21" s="6"/>
    </row>
    <row r="22" spans="1:10" ht="24">
      <c r="A22" s="5">
        <v>16</v>
      </c>
      <c r="B22" s="12">
        <v>73</v>
      </c>
      <c r="C22" s="14" t="s">
        <v>37</v>
      </c>
      <c r="D22" s="1" t="s">
        <v>38</v>
      </c>
      <c r="E22" s="1" t="s">
        <v>17</v>
      </c>
      <c r="F22" s="24">
        <v>1000000</v>
      </c>
      <c r="G22" s="24">
        <f t="shared" si="0"/>
        <v>207</v>
      </c>
      <c r="H22" s="24">
        <v>37</v>
      </c>
      <c r="I22" s="29">
        <v>244</v>
      </c>
      <c r="J22" s="6"/>
    </row>
    <row r="23" spans="1:10" ht="25.5">
      <c r="A23" s="5">
        <v>17</v>
      </c>
      <c r="B23" s="12">
        <v>31</v>
      </c>
      <c r="C23" s="14" t="s">
        <v>39</v>
      </c>
      <c r="D23" s="1" t="s">
        <v>40</v>
      </c>
      <c r="E23" s="1" t="s">
        <v>5</v>
      </c>
      <c r="F23" s="24">
        <v>999334</v>
      </c>
      <c r="G23" s="24">
        <f t="shared" si="0"/>
        <v>214</v>
      </c>
      <c r="H23" s="24">
        <v>23</v>
      </c>
      <c r="I23" s="29">
        <v>237</v>
      </c>
      <c r="J23" s="6"/>
    </row>
    <row r="24" spans="1:10" ht="25.5">
      <c r="A24" s="5">
        <v>18</v>
      </c>
      <c r="B24" s="12">
        <v>58</v>
      </c>
      <c r="C24" s="14" t="s">
        <v>41</v>
      </c>
      <c r="D24" s="1" t="s">
        <v>42</v>
      </c>
      <c r="E24" s="1" t="s">
        <v>22</v>
      </c>
      <c r="F24" s="24">
        <v>536000</v>
      </c>
      <c r="G24" s="24">
        <f t="shared" si="0"/>
        <v>167</v>
      </c>
      <c r="H24" s="24">
        <v>52</v>
      </c>
      <c r="I24" s="29">
        <v>219</v>
      </c>
      <c r="J24" s="6"/>
    </row>
    <row r="25" spans="1:10" ht="25.5">
      <c r="A25" s="5">
        <v>19</v>
      </c>
      <c r="B25" s="12">
        <v>33</v>
      </c>
      <c r="C25" s="14" t="s">
        <v>43</v>
      </c>
      <c r="D25" s="1" t="s">
        <v>44</v>
      </c>
      <c r="E25" s="1" t="s">
        <v>22</v>
      </c>
      <c r="F25" s="24">
        <v>630000</v>
      </c>
      <c r="G25" s="24">
        <f t="shared" si="0"/>
        <v>131</v>
      </c>
      <c r="H25" s="24">
        <v>46</v>
      </c>
      <c r="I25" s="29">
        <v>177</v>
      </c>
      <c r="J25" s="6"/>
    </row>
    <row r="26" spans="1:10" ht="24">
      <c r="A26" s="5">
        <v>20</v>
      </c>
      <c r="B26" s="12">
        <v>70</v>
      </c>
      <c r="C26" s="14" t="s">
        <v>45</v>
      </c>
      <c r="D26" s="1" t="s">
        <v>46</v>
      </c>
      <c r="E26" s="1" t="s">
        <v>17</v>
      </c>
      <c r="F26" s="24">
        <v>1000000</v>
      </c>
      <c r="G26" s="24">
        <f t="shared" si="0"/>
        <v>105</v>
      </c>
      <c r="H26" s="24">
        <v>55</v>
      </c>
      <c r="I26" s="29">
        <v>160</v>
      </c>
      <c r="J26" s="6"/>
    </row>
    <row r="27" spans="1:10" ht="38.25">
      <c r="A27" s="5">
        <v>21</v>
      </c>
      <c r="B27" s="12">
        <v>16</v>
      </c>
      <c r="C27" s="14" t="s">
        <v>47</v>
      </c>
      <c r="D27" s="1" t="s">
        <v>48</v>
      </c>
      <c r="E27" s="1" t="s">
        <v>36</v>
      </c>
      <c r="F27" s="24">
        <v>897000</v>
      </c>
      <c r="G27" s="24">
        <f t="shared" si="0"/>
        <v>91</v>
      </c>
      <c r="H27" s="24">
        <v>57</v>
      </c>
      <c r="I27" s="29">
        <v>148</v>
      </c>
      <c r="J27" s="6"/>
    </row>
    <row r="28" spans="1:10" ht="36">
      <c r="A28" s="5">
        <v>22</v>
      </c>
      <c r="B28" s="12">
        <v>35</v>
      </c>
      <c r="C28" s="14" t="s">
        <v>49</v>
      </c>
      <c r="D28" s="1" t="s">
        <v>50</v>
      </c>
      <c r="E28" s="1" t="s">
        <v>36</v>
      </c>
      <c r="F28" s="24">
        <v>990000</v>
      </c>
      <c r="G28" s="24">
        <f t="shared" si="0"/>
        <v>72</v>
      </c>
      <c r="H28" s="24">
        <v>74</v>
      </c>
      <c r="I28" s="29">
        <v>146</v>
      </c>
      <c r="J28" s="6"/>
    </row>
    <row r="29" spans="1:10" ht="36">
      <c r="A29" s="5">
        <v>23</v>
      </c>
      <c r="B29" s="12">
        <v>53</v>
      </c>
      <c r="C29" s="14" t="s">
        <v>51</v>
      </c>
      <c r="D29" s="1" t="s">
        <v>24</v>
      </c>
      <c r="E29" s="1" t="s">
        <v>17</v>
      </c>
      <c r="F29" s="24">
        <v>600000</v>
      </c>
      <c r="G29" s="24">
        <f t="shared" si="0"/>
        <v>107</v>
      </c>
      <c r="H29" s="24">
        <v>30</v>
      </c>
      <c r="I29" s="29">
        <v>137</v>
      </c>
      <c r="J29" s="6"/>
    </row>
    <row r="30" spans="1:10" ht="25.5">
      <c r="A30" s="5">
        <v>24</v>
      </c>
      <c r="B30" s="12">
        <v>57</v>
      </c>
      <c r="C30" s="14" t="s">
        <v>52</v>
      </c>
      <c r="D30" s="1" t="s">
        <v>53</v>
      </c>
      <c r="E30" s="1" t="s">
        <v>36</v>
      </c>
      <c r="F30" s="24">
        <v>769818</v>
      </c>
      <c r="G30" s="24">
        <f t="shared" si="0"/>
        <v>76</v>
      </c>
      <c r="H30" s="24">
        <v>23</v>
      </c>
      <c r="I30" s="29">
        <v>99</v>
      </c>
      <c r="J30" s="6"/>
    </row>
    <row r="31" spans="1:10" ht="25.5">
      <c r="A31" s="5">
        <v>25</v>
      </c>
      <c r="B31" s="12">
        <v>43</v>
      </c>
      <c r="C31" s="14" t="s">
        <v>54</v>
      </c>
      <c r="D31" s="1" t="s">
        <v>55</v>
      </c>
      <c r="E31" s="1" t="s">
        <v>36</v>
      </c>
      <c r="F31" s="24">
        <v>822040</v>
      </c>
      <c r="G31" s="24">
        <f t="shared" si="0"/>
        <v>52</v>
      </c>
      <c r="H31" s="24">
        <v>25</v>
      </c>
      <c r="I31" s="29">
        <v>77</v>
      </c>
      <c r="J31" s="6"/>
    </row>
    <row r="32" spans="1:10" ht="24">
      <c r="A32" s="5">
        <v>26</v>
      </c>
      <c r="B32" s="12">
        <v>87</v>
      </c>
      <c r="C32" s="14" t="s">
        <v>56</v>
      </c>
      <c r="D32" s="1" t="s">
        <v>57</v>
      </c>
      <c r="E32" s="1" t="s">
        <v>17</v>
      </c>
      <c r="F32" s="24">
        <v>1000000</v>
      </c>
      <c r="G32" s="24">
        <f t="shared" si="0"/>
        <v>23</v>
      </c>
      <c r="H32" s="24">
        <v>31</v>
      </c>
      <c r="I32" s="29">
        <v>54</v>
      </c>
      <c r="J32" s="6"/>
    </row>
    <row r="33" spans="1:10" ht="36">
      <c r="A33" s="5">
        <v>27</v>
      </c>
      <c r="B33" s="12">
        <v>64</v>
      </c>
      <c r="C33" s="14" t="s">
        <v>58</v>
      </c>
      <c r="D33" s="1" t="s">
        <v>59</v>
      </c>
      <c r="E33" s="1" t="s">
        <v>22</v>
      </c>
      <c r="F33" s="24">
        <v>798494</v>
      </c>
      <c r="G33" s="24">
        <f t="shared" si="0"/>
        <v>20</v>
      </c>
      <c r="H33" s="24">
        <v>7</v>
      </c>
      <c r="I33" s="29">
        <v>27</v>
      </c>
      <c r="J33" s="6"/>
    </row>
    <row r="34" spans="1:10" ht="25.5">
      <c r="A34" s="5">
        <v>28</v>
      </c>
      <c r="B34" s="12">
        <v>86</v>
      </c>
      <c r="C34" s="14" t="s">
        <v>60</v>
      </c>
      <c r="D34" s="1" t="s">
        <v>57</v>
      </c>
      <c r="E34" s="1" t="s">
        <v>17</v>
      </c>
      <c r="F34" s="24">
        <v>1000000</v>
      </c>
      <c r="G34" s="24">
        <f t="shared" si="0"/>
        <v>13</v>
      </c>
      <c r="H34" s="24">
        <v>11</v>
      </c>
      <c r="I34" s="29">
        <v>24</v>
      </c>
      <c r="J34" s="6"/>
    </row>
    <row r="35" spans="1:10" ht="25.5">
      <c r="A35" s="5">
        <v>29</v>
      </c>
      <c r="B35" s="12">
        <v>88</v>
      </c>
      <c r="C35" s="14" t="s">
        <v>61</v>
      </c>
      <c r="D35" s="1" t="s">
        <v>57</v>
      </c>
      <c r="E35" s="1" t="s">
        <v>17</v>
      </c>
      <c r="F35" s="24">
        <v>1000000</v>
      </c>
      <c r="G35" s="24">
        <f t="shared" si="0"/>
        <v>9</v>
      </c>
      <c r="H35" s="24">
        <v>5</v>
      </c>
      <c r="I35" s="29">
        <v>14</v>
      </c>
      <c r="J35" s="6"/>
    </row>
    <row r="36" spans="1:10" ht="26.25" customHeight="1">
      <c r="A36" s="10"/>
      <c r="B36" s="10"/>
      <c r="C36" s="15" t="s">
        <v>147</v>
      </c>
      <c r="D36" s="3"/>
      <c r="E36" s="3"/>
      <c r="F36" s="31"/>
      <c r="G36" s="31">
        <f>SUM(G4:G35)</f>
        <v>15716</v>
      </c>
      <c r="H36" s="31">
        <f t="shared" ref="H36:I36" si="1">SUM(H4:H35)</f>
        <v>3321</v>
      </c>
      <c r="I36" s="32">
        <f t="shared" si="1"/>
        <v>19037</v>
      </c>
      <c r="J36" s="6"/>
    </row>
  </sheetData>
  <mergeCells count="12">
    <mergeCell ref="J2:J3"/>
    <mergeCell ref="A7:E7"/>
    <mergeCell ref="A15:E15"/>
    <mergeCell ref="A17:E17"/>
    <mergeCell ref="A1:I1"/>
    <mergeCell ref="A2:A3"/>
    <mergeCell ref="B2:B3"/>
    <mergeCell ref="C2:C3"/>
    <mergeCell ref="D2:D3"/>
    <mergeCell ref="E2:E3"/>
    <mergeCell ref="F2:F3"/>
    <mergeCell ref="G2:I2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view="pageBreakPreview" topLeftCell="A40" zoomScaleNormal="100" zoomScaleSheetLayoutView="100" workbookViewId="0">
      <selection activeCell="J2" sqref="J2:J3"/>
    </sheetView>
  </sheetViews>
  <sheetFormatPr defaultRowHeight="15"/>
  <cols>
    <col min="1" max="1" width="3.7109375" style="18" customWidth="1"/>
    <col min="2" max="2" width="4.28515625" style="18" customWidth="1"/>
    <col min="3" max="3" width="47.28515625" style="20" customWidth="1"/>
    <col min="4" max="4" width="14.85546875" style="18" customWidth="1"/>
    <col min="5" max="5" width="12.7109375" style="18" customWidth="1"/>
    <col min="6" max="6" width="10.28515625" style="28" customWidth="1"/>
    <col min="7" max="7" width="10.42578125" style="18" customWidth="1"/>
    <col min="8" max="8" width="9.85546875" style="18" customWidth="1"/>
    <col min="9" max="9" width="8.42578125" style="8" customWidth="1"/>
    <col min="10" max="10" width="21.5703125" style="18" customWidth="1"/>
    <col min="11" max="16384" width="9.140625" style="18"/>
  </cols>
  <sheetData>
    <row r="1" spans="1:10" s="19" customFormat="1" ht="18">
      <c r="A1" s="42" t="s">
        <v>161</v>
      </c>
      <c r="B1" s="42"/>
      <c r="C1" s="42"/>
      <c r="D1" s="42"/>
      <c r="E1" s="42"/>
      <c r="F1" s="42"/>
      <c r="G1" s="42"/>
      <c r="H1" s="42"/>
      <c r="I1" s="42"/>
    </row>
    <row r="2" spans="1:10" s="7" customFormat="1" ht="12.75" customHeight="1">
      <c r="A2" s="34" t="s">
        <v>140</v>
      </c>
      <c r="B2" s="34" t="s">
        <v>155</v>
      </c>
      <c r="C2" s="34" t="s">
        <v>154</v>
      </c>
      <c r="D2" s="34" t="s">
        <v>157</v>
      </c>
      <c r="E2" s="34" t="s">
        <v>141</v>
      </c>
      <c r="F2" s="34" t="s">
        <v>144</v>
      </c>
      <c r="G2" s="43" t="s">
        <v>143</v>
      </c>
      <c r="H2" s="44"/>
      <c r="I2" s="45"/>
      <c r="J2" s="34" t="s">
        <v>156</v>
      </c>
    </row>
    <row r="3" spans="1:10" s="7" customFormat="1" ht="51">
      <c r="A3" s="35"/>
      <c r="B3" s="35"/>
      <c r="C3" s="35"/>
      <c r="D3" s="35"/>
      <c r="E3" s="35"/>
      <c r="F3" s="35"/>
      <c r="G3" s="6" t="s">
        <v>145</v>
      </c>
      <c r="H3" s="6" t="s">
        <v>146</v>
      </c>
      <c r="I3" s="13" t="s">
        <v>142</v>
      </c>
      <c r="J3" s="35"/>
    </row>
    <row r="4" spans="1:10" s="23" customFormat="1" ht="36">
      <c r="A4" s="12">
        <v>1</v>
      </c>
      <c r="B4" s="12">
        <v>45</v>
      </c>
      <c r="C4" s="33" t="s">
        <v>62</v>
      </c>
      <c r="D4" s="9" t="s">
        <v>4</v>
      </c>
      <c r="E4" s="9" t="s">
        <v>5</v>
      </c>
      <c r="F4" s="29">
        <v>248475</v>
      </c>
      <c r="G4" s="29">
        <f>I4-H4</f>
        <v>2036</v>
      </c>
      <c r="H4" s="29">
        <v>336</v>
      </c>
      <c r="I4" s="29">
        <v>2372</v>
      </c>
      <c r="J4" s="13" t="s">
        <v>151</v>
      </c>
    </row>
    <row r="5" spans="1:10" s="23" customFormat="1" ht="25.5">
      <c r="A5" s="12">
        <v>2</v>
      </c>
      <c r="B5" s="12">
        <v>3</v>
      </c>
      <c r="C5" s="33" t="s">
        <v>63</v>
      </c>
      <c r="D5" s="9" t="s">
        <v>64</v>
      </c>
      <c r="E5" s="9" t="s">
        <v>5</v>
      </c>
      <c r="F5" s="29">
        <v>246000</v>
      </c>
      <c r="G5" s="29">
        <f t="shared" ref="G5:G54" si="0">I5-H5</f>
        <v>1752</v>
      </c>
      <c r="H5" s="29">
        <v>279</v>
      </c>
      <c r="I5" s="29">
        <v>2031</v>
      </c>
      <c r="J5" s="13" t="s">
        <v>151</v>
      </c>
    </row>
    <row r="6" spans="1:10" s="23" customFormat="1" ht="25.5">
      <c r="A6" s="12">
        <v>3</v>
      </c>
      <c r="B6" s="12">
        <v>82</v>
      </c>
      <c r="C6" s="33" t="s">
        <v>65</v>
      </c>
      <c r="D6" s="9" t="s">
        <v>66</v>
      </c>
      <c r="E6" s="9" t="s">
        <v>5</v>
      </c>
      <c r="F6" s="29">
        <v>250000</v>
      </c>
      <c r="G6" s="29">
        <f t="shared" si="0"/>
        <v>1623</v>
      </c>
      <c r="H6" s="29">
        <v>321</v>
      </c>
      <c r="I6" s="29">
        <v>1944</v>
      </c>
      <c r="J6" s="13" t="s">
        <v>151</v>
      </c>
    </row>
    <row r="7" spans="1:10" s="7" customFormat="1" ht="39" customHeight="1">
      <c r="A7" s="36" t="s">
        <v>162</v>
      </c>
      <c r="B7" s="37"/>
      <c r="C7" s="37"/>
      <c r="D7" s="37"/>
      <c r="E7" s="38"/>
      <c r="F7" s="25" t="s">
        <v>163</v>
      </c>
      <c r="G7" s="24"/>
      <c r="H7" s="24"/>
      <c r="I7" s="29"/>
      <c r="J7" s="13"/>
    </row>
    <row r="8" spans="1:10" s="7" customFormat="1" ht="25.5">
      <c r="A8" s="5">
        <v>4</v>
      </c>
      <c r="B8" s="12">
        <v>26</v>
      </c>
      <c r="C8" s="14" t="s">
        <v>67</v>
      </c>
      <c r="D8" s="1" t="s">
        <v>11</v>
      </c>
      <c r="E8" s="1" t="s">
        <v>5</v>
      </c>
      <c r="F8" s="24">
        <v>250000</v>
      </c>
      <c r="G8" s="24">
        <f t="shared" si="0"/>
        <v>1481</v>
      </c>
      <c r="H8" s="24">
        <v>221</v>
      </c>
      <c r="I8" s="29">
        <v>1702</v>
      </c>
      <c r="J8" s="6" t="s">
        <v>158</v>
      </c>
    </row>
    <row r="9" spans="1:10" s="23" customFormat="1" ht="24">
      <c r="A9" s="12">
        <v>5</v>
      </c>
      <c r="B9" s="12">
        <v>39</v>
      </c>
      <c r="C9" s="33" t="s">
        <v>68</v>
      </c>
      <c r="D9" s="9" t="s">
        <v>69</v>
      </c>
      <c r="E9" s="9" t="s">
        <v>17</v>
      </c>
      <c r="F9" s="29">
        <v>200000</v>
      </c>
      <c r="G9" s="29">
        <f t="shared" si="0"/>
        <v>578</v>
      </c>
      <c r="H9" s="29">
        <v>169</v>
      </c>
      <c r="I9" s="29">
        <v>747</v>
      </c>
      <c r="J9" s="13" t="s">
        <v>151</v>
      </c>
    </row>
    <row r="10" spans="1:10" s="23" customFormat="1" ht="25.5">
      <c r="A10" s="12">
        <v>6</v>
      </c>
      <c r="B10" s="12">
        <v>4</v>
      </c>
      <c r="C10" s="33" t="s">
        <v>70</v>
      </c>
      <c r="D10" s="9" t="s">
        <v>16</v>
      </c>
      <c r="E10" s="9" t="s">
        <v>22</v>
      </c>
      <c r="F10" s="29">
        <v>240000</v>
      </c>
      <c r="G10" s="29">
        <f t="shared" si="0"/>
        <v>424</v>
      </c>
      <c r="H10" s="29">
        <v>291</v>
      </c>
      <c r="I10" s="29">
        <v>715</v>
      </c>
      <c r="J10" s="13" t="s">
        <v>151</v>
      </c>
    </row>
    <row r="11" spans="1:10" s="7" customFormat="1" ht="36">
      <c r="A11" s="5">
        <v>7</v>
      </c>
      <c r="B11" s="12">
        <v>8</v>
      </c>
      <c r="C11" s="14" t="s">
        <v>71</v>
      </c>
      <c r="D11" s="1" t="s">
        <v>72</v>
      </c>
      <c r="E11" s="1" t="s">
        <v>5</v>
      </c>
      <c r="F11" s="24">
        <v>250000</v>
      </c>
      <c r="G11" s="24">
        <f t="shared" si="0"/>
        <v>591</v>
      </c>
      <c r="H11" s="24">
        <v>115</v>
      </c>
      <c r="I11" s="29">
        <v>706</v>
      </c>
      <c r="J11" s="6" t="s">
        <v>158</v>
      </c>
    </row>
    <row r="12" spans="1:10" s="23" customFormat="1" ht="24">
      <c r="A12" s="12">
        <v>8</v>
      </c>
      <c r="B12" s="12">
        <v>14</v>
      </c>
      <c r="C12" s="33" t="s">
        <v>73</v>
      </c>
      <c r="D12" s="9" t="s">
        <v>74</v>
      </c>
      <c r="E12" s="9" t="s">
        <v>17</v>
      </c>
      <c r="F12" s="29">
        <v>248000</v>
      </c>
      <c r="G12" s="29">
        <f t="shared" si="0"/>
        <v>457</v>
      </c>
      <c r="H12" s="29">
        <v>224</v>
      </c>
      <c r="I12" s="29">
        <v>681</v>
      </c>
      <c r="J12" s="13" t="s">
        <v>151</v>
      </c>
    </row>
    <row r="13" spans="1:10" s="23" customFormat="1" ht="36">
      <c r="A13" s="12">
        <v>9</v>
      </c>
      <c r="B13" s="12">
        <v>17</v>
      </c>
      <c r="C13" s="33" t="s">
        <v>75</v>
      </c>
      <c r="D13" s="9" t="s">
        <v>76</v>
      </c>
      <c r="E13" s="9" t="s">
        <v>22</v>
      </c>
      <c r="F13" s="29">
        <v>116000</v>
      </c>
      <c r="G13" s="29">
        <f t="shared" si="0"/>
        <v>447</v>
      </c>
      <c r="H13" s="29">
        <v>225</v>
      </c>
      <c r="I13" s="29">
        <v>672</v>
      </c>
      <c r="J13" s="13" t="s">
        <v>151</v>
      </c>
    </row>
    <row r="14" spans="1:10" s="7" customFormat="1" ht="25.5">
      <c r="A14" s="5">
        <v>10</v>
      </c>
      <c r="B14" s="12">
        <v>20</v>
      </c>
      <c r="C14" s="14" t="s">
        <v>77</v>
      </c>
      <c r="D14" s="1" t="s">
        <v>78</v>
      </c>
      <c r="E14" s="1" t="s">
        <v>5</v>
      </c>
      <c r="F14" s="24">
        <v>249578</v>
      </c>
      <c r="G14" s="24">
        <f t="shared" si="0"/>
        <v>550</v>
      </c>
      <c r="H14" s="24">
        <v>113</v>
      </c>
      <c r="I14" s="29">
        <v>663</v>
      </c>
      <c r="J14" s="6" t="s">
        <v>158</v>
      </c>
    </row>
    <row r="15" spans="1:10" s="7" customFormat="1" ht="36">
      <c r="A15" s="5">
        <v>11</v>
      </c>
      <c r="B15" s="12">
        <v>89</v>
      </c>
      <c r="C15" s="14" t="s">
        <v>79</v>
      </c>
      <c r="D15" s="1" t="s">
        <v>80</v>
      </c>
      <c r="E15" s="1" t="s">
        <v>5</v>
      </c>
      <c r="F15" s="24">
        <v>248000</v>
      </c>
      <c r="G15" s="24">
        <f t="shared" si="0"/>
        <v>534</v>
      </c>
      <c r="H15" s="24">
        <v>114</v>
      </c>
      <c r="I15" s="29">
        <v>648</v>
      </c>
      <c r="J15" s="6" t="s">
        <v>158</v>
      </c>
    </row>
    <row r="16" spans="1:10" s="23" customFormat="1" ht="25.5">
      <c r="A16" s="12">
        <v>12</v>
      </c>
      <c r="B16" s="12">
        <v>21</v>
      </c>
      <c r="C16" s="33" t="s">
        <v>81</v>
      </c>
      <c r="D16" s="9" t="s">
        <v>82</v>
      </c>
      <c r="E16" s="9" t="s">
        <v>2</v>
      </c>
      <c r="F16" s="29">
        <v>249920</v>
      </c>
      <c r="G16" s="29">
        <f t="shared" si="0"/>
        <v>514</v>
      </c>
      <c r="H16" s="29">
        <v>132</v>
      </c>
      <c r="I16" s="29">
        <v>646</v>
      </c>
      <c r="J16" s="13" t="s">
        <v>151</v>
      </c>
    </row>
    <row r="17" spans="1:10" s="23" customFormat="1" ht="25.5">
      <c r="A17" s="12">
        <v>13</v>
      </c>
      <c r="B17" s="12">
        <v>22</v>
      </c>
      <c r="C17" s="33" t="s">
        <v>83</v>
      </c>
      <c r="D17" s="9" t="s">
        <v>82</v>
      </c>
      <c r="E17" s="9" t="s">
        <v>2</v>
      </c>
      <c r="F17" s="29">
        <v>249950</v>
      </c>
      <c r="G17" s="29">
        <f t="shared" si="0"/>
        <v>461</v>
      </c>
      <c r="H17" s="29">
        <v>117</v>
      </c>
      <c r="I17" s="29">
        <v>578</v>
      </c>
      <c r="J17" s="13" t="s">
        <v>151</v>
      </c>
    </row>
    <row r="18" spans="1:10" s="7" customFormat="1" ht="36">
      <c r="A18" s="5">
        <v>14</v>
      </c>
      <c r="B18" s="12">
        <v>61</v>
      </c>
      <c r="C18" s="14" t="s">
        <v>84</v>
      </c>
      <c r="D18" s="1" t="s">
        <v>32</v>
      </c>
      <c r="E18" s="1" t="s">
        <v>5</v>
      </c>
      <c r="F18" s="24">
        <v>250000</v>
      </c>
      <c r="G18" s="24">
        <f t="shared" si="0"/>
        <v>486</v>
      </c>
      <c r="H18" s="24">
        <v>49</v>
      </c>
      <c r="I18" s="29">
        <v>535</v>
      </c>
      <c r="J18" s="6" t="s">
        <v>158</v>
      </c>
    </row>
    <row r="19" spans="1:10" s="7" customFormat="1" ht="36">
      <c r="A19" s="5">
        <v>15</v>
      </c>
      <c r="B19" s="12">
        <v>90</v>
      </c>
      <c r="C19" s="14" t="s">
        <v>85</v>
      </c>
      <c r="D19" s="1" t="s">
        <v>80</v>
      </c>
      <c r="E19" s="1" t="s">
        <v>5</v>
      </c>
      <c r="F19" s="24">
        <v>246000</v>
      </c>
      <c r="G19" s="24">
        <f t="shared" si="0"/>
        <v>425</v>
      </c>
      <c r="H19" s="24">
        <v>110</v>
      </c>
      <c r="I19" s="29">
        <v>535</v>
      </c>
      <c r="J19" s="6" t="s">
        <v>158</v>
      </c>
    </row>
    <row r="20" spans="1:10" s="23" customFormat="1" ht="25.5">
      <c r="A20" s="12">
        <v>16</v>
      </c>
      <c r="B20" s="12">
        <v>15</v>
      </c>
      <c r="C20" s="33" t="s">
        <v>86</v>
      </c>
      <c r="D20" s="9" t="s">
        <v>74</v>
      </c>
      <c r="E20" s="9" t="s">
        <v>17</v>
      </c>
      <c r="F20" s="29">
        <v>250000</v>
      </c>
      <c r="G20" s="29">
        <f t="shared" si="0"/>
        <v>445</v>
      </c>
      <c r="H20" s="29">
        <v>82</v>
      </c>
      <c r="I20" s="29">
        <v>527</v>
      </c>
      <c r="J20" s="13" t="s">
        <v>151</v>
      </c>
    </row>
    <row r="21" spans="1:10" s="7" customFormat="1" ht="25.5">
      <c r="A21" s="5">
        <v>17</v>
      </c>
      <c r="B21" s="12">
        <v>18</v>
      </c>
      <c r="C21" s="14" t="s">
        <v>87</v>
      </c>
      <c r="D21" s="1" t="s">
        <v>78</v>
      </c>
      <c r="E21" s="1" t="s">
        <v>5</v>
      </c>
      <c r="F21" s="24">
        <v>249676</v>
      </c>
      <c r="G21" s="24">
        <f t="shared" si="0"/>
        <v>352</v>
      </c>
      <c r="H21" s="24">
        <v>89</v>
      </c>
      <c r="I21" s="29">
        <v>441</v>
      </c>
      <c r="J21" s="6" t="s">
        <v>158</v>
      </c>
    </row>
    <row r="22" spans="1:10" s="7" customFormat="1" ht="36">
      <c r="A22" s="5">
        <v>18</v>
      </c>
      <c r="B22" s="12">
        <v>30</v>
      </c>
      <c r="C22" s="14" t="s">
        <v>88</v>
      </c>
      <c r="D22" s="1" t="s">
        <v>14</v>
      </c>
      <c r="E22" s="1" t="s">
        <v>5</v>
      </c>
      <c r="F22" s="24">
        <v>158000</v>
      </c>
      <c r="G22" s="24">
        <f t="shared" si="0"/>
        <v>336</v>
      </c>
      <c r="H22" s="24">
        <v>71</v>
      </c>
      <c r="I22" s="29">
        <v>407</v>
      </c>
      <c r="J22" s="6" t="s">
        <v>158</v>
      </c>
    </row>
    <row r="23" spans="1:10" s="23" customFormat="1" ht="36">
      <c r="A23" s="12">
        <v>19</v>
      </c>
      <c r="B23" s="12">
        <v>1</v>
      </c>
      <c r="C23" s="33" t="s">
        <v>89</v>
      </c>
      <c r="D23" s="9" t="s">
        <v>90</v>
      </c>
      <c r="E23" s="9" t="s">
        <v>17</v>
      </c>
      <c r="F23" s="29">
        <v>230000</v>
      </c>
      <c r="G23" s="29">
        <f t="shared" si="0"/>
        <v>195</v>
      </c>
      <c r="H23" s="29">
        <v>134</v>
      </c>
      <c r="I23" s="29">
        <v>329</v>
      </c>
      <c r="J23" s="13" t="s">
        <v>151</v>
      </c>
    </row>
    <row r="24" spans="1:10" s="23" customFormat="1" ht="27.75" customHeight="1">
      <c r="A24" s="36" t="s">
        <v>164</v>
      </c>
      <c r="B24" s="37"/>
      <c r="C24" s="37"/>
      <c r="D24" s="37"/>
      <c r="E24" s="38"/>
      <c r="F24" s="25">
        <f>SUM(F4,F5,F6,F9,F10,F12,F13,F16,F17,F20,F23)</f>
        <v>2528345</v>
      </c>
      <c r="G24" s="29"/>
      <c r="H24" s="29"/>
      <c r="I24" s="29"/>
      <c r="J24" s="13"/>
    </row>
    <row r="25" spans="1:10" s="7" customFormat="1" ht="25.5">
      <c r="A25" s="5">
        <v>20</v>
      </c>
      <c r="B25" s="12">
        <v>42</v>
      </c>
      <c r="C25" s="14" t="s">
        <v>91</v>
      </c>
      <c r="D25" s="1" t="s">
        <v>92</v>
      </c>
      <c r="E25" s="1" t="s">
        <v>5</v>
      </c>
      <c r="F25" s="24">
        <v>249999</v>
      </c>
      <c r="G25" s="24">
        <f t="shared" si="0"/>
        <v>189</v>
      </c>
      <c r="H25" s="24">
        <v>77</v>
      </c>
      <c r="I25" s="29">
        <v>266</v>
      </c>
      <c r="J25" s="6" t="s">
        <v>158</v>
      </c>
    </row>
    <row r="26" spans="1:10" s="7" customFormat="1" ht="38.25">
      <c r="A26" s="5">
        <v>21</v>
      </c>
      <c r="B26" s="12">
        <v>91</v>
      </c>
      <c r="C26" s="14" t="s">
        <v>93</v>
      </c>
      <c r="D26" s="1" t="s">
        <v>94</v>
      </c>
      <c r="E26" s="1" t="s">
        <v>95</v>
      </c>
      <c r="F26" s="24">
        <v>224000</v>
      </c>
      <c r="G26" s="24">
        <f t="shared" si="0"/>
        <v>190</v>
      </c>
      <c r="H26" s="24">
        <v>73</v>
      </c>
      <c r="I26" s="29">
        <v>263</v>
      </c>
      <c r="J26" s="6" t="s">
        <v>160</v>
      </c>
    </row>
    <row r="27" spans="1:10" s="7" customFormat="1" ht="38.25">
      <c r="A27" s="5">
        <v>22</v>
      </c>
      <c r="B27" s="12">
        <v>10</v>
      </c>
      <c r="C27" s="14" t="s">
        <v>96</v>
      </c>
      <c r="D27" s="1" t="s">
        <v>97</v>
      </c>
      <c r="E27" s="1" t="s">
        <v>2</v>
      </c>
      <c r="F27" s="24">
        <v>230000</v>
      </c>
      <c r="G27" s="24">
        <f t="shared" si="0"/>
        <v>218</v>
      </c>
      <c r="H27" s="24">
        <v>36</v>
      </c>
      <c r="I27" s="29">
        <v>254</v>
      </c>
      <c r="J27" s="6" t="s">
        <v>160</v>
      </c>
    </row>
    <row r="28" spans="1:10" s="7" customFormat="1" ht="27" customHeight="1">
      <c r="A28" s="36" t="s">
        <v>148</v>
      </c>
      <c r="B28" s="37"/>
      <c r="C28" s="37"/>
      <c r="D28" s="37"/>
      <c r="E28" s="38"/>
      <c r="F28" s="25">
        <f>SUM(F26:F27,F24)</f>
        <v>2982345</v>
      </c>
      <c r="G28" s="24"/>
      <c r="H28" s="24"/>
      <c r="I28" s="29"/>
      <c r="J28" s="6"/>
    </row>
    <row r="29" spans="1:10" s="7" customFormat="1" ht="25.5">
      <c r="A29" s="5">
        <v>23</v>
      </c>
      <c r="B29" s="12">
        <v>92</v>
      </c>
      <c r="C29" s="14" t="s">
        <v>98</v>
      </c>
      <c r="D29" s="1" t="s">
        <v>99</v>
      </c>
      <c r="E29" s="1" t="s">
        <v>5</v>
      </c>
      <c r="F29" s="24">
        <v>150000</v>
      </c>
      <c r="G29" s="24">
        <f t="shared" si="0"/>
        <v>183</v>
      </c>
      <c r="H29" s="24">
        <v>24</v>
      </c>
      <c r="I29" s="29">
        <v>207</v>
      </c>
      <c r="J29" s="6"/>
    </row>
    <row r="30" spans="1:10" s="7" customFormat="1" ht="25.5">
      <c r="A30" s="5">
        <v>24</v>
      </c>
      <c r="B30" s="12">
        <v>44</v>
      </c>
      <c r="C30" s="14" t="s">
        <v>100</v>
      </c>
      <c r="D30" s="1" t="s">
        <v>101</v>
      </c>
      <c r="E30" s="1" t="s">
        <v>36</v>
      </c>
      <c r="F30" s="24">
        <v>249000</v>
      </c>
      <c r="G30" s="24">
        <f t="shared" si="0"/>
        <v>174</v>
      </c>
      <c r="H30" s="24">
        <v>29</v>
      </c>
      <c r="I30" s="29">
        <v>203</v>
      </c>
      <c r="J30" s="6"/>
    </row>
    <row r="31" spans="1:10" s="7" customFormat="1" ht="38.25">
      <c r="A31" s="5">
        <v>25</v>
      </c>
      <c r="B31" s="12">
        <v>62</v>
      </c>
      <c r="C31" s="14" t="s">
        <v>102</v>
      </c>
      <c r="D31" s="1" t="s">
        <v>103</v>
      </c>
      <c r="E31" s="1" t="s">
        <v>22</v>
      </c>
      <c r="F31" s="24">
        <v>249500</v>
      </c>
      <c r="G31" s="24">
        <f t="shared" si="0"/>
        <v>146</v>
      </c>
      <c r="H31" s="24">
        <v>39</v>
      </c>
      <c r="I31" s="29">
        <v>185</v>
      </c>
      <c r="J31" s="6"/>
    </row>
    <row r="32" spans="1:10" s="7" customFormat="1" ht="24">
      <c r="A32" s="5">
        <v>26</v>
      </c>
      <c r="B32" s="12">
        <v>54</v>
      </c>
      <c r="C32" s="14" t="s">
        <v>104</v>
      </c>
      <c r="D32" s="1" t="s">
        <v>105</v>
      </c>
      <c r="E32" s="1" t="s">
        <v>106</v>
      </c>
      <c r="F32" s="24">
        <v>32000</v>
      </c>
      <c r="G32" s="24">
        <f t="shared" si="0"/>
        <v>132</v>
      </c>
      <c r="H32" s="24">
        <v>29</v>
      </c>
      <c r="I32" s="29">
        <v>161</v>
      </c>
      <c r="J32" s="6"/>
    </row>
    <row r="33" spans="1:10" s="7" customFormat="1" ht="24">
      <c r="A33" s="5">
        <v>27</v>
      </c>
      <c r="B33" s="12">
        <v>51</v>
      </c>
      <c r="C33" s="14" t="s">
        <v>107</v>
      </c>
      <c r="D33" s="1" t="s">
        <v>105</v>
      </c>
      <c r="E33" s="1" t="s">
        <v>36</v>
      </c>
      <c r="F33" s="24">
        <v>250000</v>
      </c>
      <c r="G33" s="24">
        <f t="shared" si="0"/>
        <v>115</v>
      </c>
      <c r="H33" s="24">
        <v>14</v>
      </c>
      <c r="I33" s="29">
        <v>129</v>
      </c>
      <c r="J33" s="6"/>
    </row>
    <row r="34" spans="1:10" s="7" customFormat="1" ht="36">
      <c r="A34" s="5">
        <v>28</v>
      </c>
      <c r="B34" s="12">
        <v>59</v>
      </c>
      <c r="C34" s="14" t="s">
        <v>108</v>
      </c>
      <c r="D34" s="1" t="s">
        <v>24</v>
      </c>
      <c r="E34" s="1" t="s">
        <v>17</v>
      </c>
      <c r="F34" s="24">
        <v>250000</v>
      </c>
      <c r="G34" s="24">
        <f t="shared" si="0"/>
        <v>75</v>
      </c>
      <c r="H34" s="24">
        <v>39</v>
      </c>
      <c r="I34" s="29">
        <v>114</v>
      </c>
      <c r="J34" s="6"/>
    </row>
    <row r="35" spans="1:10" s="7" customFormat="1" ht="38.25">
      <c r="A35" s="5">
        <v>29</v>
      </c>
      <c r="B35" s="12">
        <v>66</v>
      </c>
      <c r="C35" s="14" t="s">
        <v>109</v>
      </c>
      <c r="D35" s="1" t="s">
        <v>110</v>
      </c>
      <c r="E35" s="1" t="s">
        <v>36</v>
      </c>
      <c r="F35" s="24">
        <v>247794</v>
      </c>
      <c r="G35" s="24">
        <f t="shared" si="0"/>
        <v>91</v>
      </c>
      <c r="H35" s="24">
        <v>12</v>
      </c>
      <c r="I35" s="29">
        <v>103</v>
      </c>
      <c r="J35" s="6"/>
    </row>
    <row r="36" spans="1:10" s="7" customFormat="1" ht="24">
      <c r="A36" s="5">
        <v>30</v>
      </c>
      <c r="B36" s="12">
        <v>11</v>
      </c>
      <c r="C36" s="14" t="s">
        <v>111</v>
      </c>
      <c r="D36" s="1" t="s">
        <v>112</v>
      </c>
      <c r="E36" s="1" t="s">
        <v>22</v>
      </c>
      <c r="F36" s="24">
        <v>50000</v>
      </c>
      <c r="G36" s="24">
        <f t="shared" si="0"/>
        <v>44</v>
      </c>
      <c r="H36" s="24">
        <v>42</v>
      </c>
      <c r="I36" s="29">
        <v>86</v>
      </c>
      <c r="J36" s="6"/>
    </row>
    <row r="37" spans="1:10" s="7" customFormat="1" ht="36">
      <c r="A37" s="5">
        <v>31</v>
      </c>
      <c r="B37" s="12">
        <v>68</v>
      </c>
      <c r="C37" s="14" t="s">
        <v>113</v>
      </c>
      <c r="D37" s="1" t="s">
        <v>110</v>
      </c>
      <c r="E37" s="1" t="s">
        <v>36</v>
      </c>
      <c r="F37" s="24">
        <v>222234</v>
      </c>
      <c r="G37" s="24">
        <f t="shared" si="0"/>
        <v>69</v>
      </c>
      <c r="H37" s="24">
        <v>14</v>
      </c>
      <c r="I37" s="29">
        <v>83</v>
      </c>
      <c r="J37" s="6"/>
    </row>
    <row r="38" spans="1:10" s="7" customFormat="1" ht="36">
      <c r="A38" s="5">
        <v>32</v>
      </c>
      <c r="B38" s="12">
        <v>67</v>
      </c>
      <c r="C38" s="14" t="s">
        <v>114</v>
      </c>
      <c r="D38" s="1" t="s">
        <v>110</v>
      </c>
      <c r="E38" s="1" t="s">
        <v>36</v>
      </c>
      <c r="F38" s="24">
        <v>200626</v>
      </c>
      <c r="G38" s="24">
        <f t="shared" si="0"/>
        <v>63</v>
      </c>
      <c r="H38" s="24">
        <v>16</v>
      </c>
      <c r="I38" s="29">
        <v>79</v>
      </c>
      <c r="J38" s="6"/>
    </row>
    <row r="39" spans="1:10" s="7" customFormat="1" ht="24">
      <c r="A39" s="5">
        <v>33</v>
      </c>
      <c r="B39" s="12">
        <v>23</v>
      </c>
      <c r="C39" s="14" t="s">
        <v>115</v>
      </c>
      <c r="D39" s="1" t="s">
        <v>116</v>
      </c>
      <c r="E39" s="1" t="s">
        <v>22</v>
      </c>
      <c r="F39" s="24">
        <v>249000</v>
      </c>
      <c r="G39" s="24">
        <f t="shared" si="0"/>
        <v>51</v>
      </c>
      <c r="H39" s="24">
        <v>15</v>
      </c>
      <c r="I39" s="29">
        <v>66</v>
      </c>
      <c r="J39" s="6"/>
    </row>
    <row r="40" spans="1:10" s="7" customFormat="1" ht="25.5">
      <c r="A40" s="5">
        <v>34</v>
      </c>
      <c r="B40" s="12">
        <v>49</v>
      </c>
      <c r="C40" s="14" t="s">
        <v>117</v>
      </c>
      <c r="D40" s="1" t="s">
        <v>118</v>
      </c>
      <c r="E40" s="1" t="s">
        <v>36</v>
      </c>
      <c r="F40" s="24">
        <v>210234</v>
      </c>
      <c r="G40" s="24">
        <f t="shared" si="0"/>
        <v>57</v>
      </c>
      <c r="H40" s="24">
        <v>9</v>
      </c>
      <c r="I40" s="29">
        <v>66</v>
      </c>
      <c r="J40" s="6"/>
    </row>
    <row r="41" spans="1:10" s="7" customFormat="1" ht="24">
      <c r="A41" s="5">
        <v>35</v>
      </c>
      <c r="B41" s="12">
        <v>36</v>
      </c>
      <c r="C41" s="14" t="s">
        <v>119</v>
      </c>
      <c r="D41" s="1" t="s">
        <v>120</v>
      </c>
      <c r="E41" s="1" t="s">
        <v>121</v>
      </c>
      <c r="F41" s="24">
        <v>140000</v>
      </c>
      <c r="G41" s="24">
        <f t="shared" si="0"/>
        <v>44</v>
      </c>
      <c r="H41" s="24">
        <v>16</v>
      </c>
      <c r="I41" s="29">
        <v>60</v>
      </c>
      <c r="J41" s="6"/>
    </row>
    <row r="42" spans="1:10" s="7" customFormat="1" ht="36">
      <c r="A42" s="5">
        <v>36</v>
      </c>
      <c r="B42" s="12">
        <v>34</v>
      </c>
      <c r="C42" s="14" t="s">
        <v>122</v>
      </c>
      <c r="D42" s="1" t="s">
        <v>50</v>
      </c>
      <c r="E42" s="1" t="s">
        <v>36</v>
      </c>
      <c r="F42" s="24">
        <v>250000</v>
      </c>
      <c r="G42" s="24">
        <f t="shared" si="0"/>
        <v>36</v>
      </c>
      <c r="H42" s="24">
        <v>22</v>
      </c>
      <c r="I42" s="29">
        <v>58</v>
      </c>
      <c r="J42" s="6"/>
    </row>
    <row r="43" spans="1:10" s="7" customFormat="1" ht="36">
      <c r="A43" s="5">
        <v>37</v>
      </c>
      <c r="B43" s="12">
        <v>13</v>
      </c>
      <c r="C43" s="14" t="s">
        <v>123</v>
      </c>
      <c r="D43" s="1" t="s">
        <v>124</v>
      </c>
      <c r="E43" s="1" t="s">
        <v>121</v>
      </c>
      <c r="F43" s="24">
        <v>19678</v>
      </c>
      <c r="G43" s="24">
        <f t="shared" si="0"/>
        <v>28</v>
      </c>
      <c r="H43" s="24">
        <v>20</v>
      </c>
      <c r="I43" s="29">
        <v>48</v>
      </c>
      <c r="J43" s="6"/>
    </row>
    <row r="44" spans="1:10" s="7" customFormat="1" ht="24">
      <c r="A44" s="5">
        <v>38</v>
      </c>
      <c r="B44" s="12">
        <v>37</v>
      </c>
      <c r="C44" s="14" t="s">
        <v>125</v>
      </c>
      <c r="D44" s="1" t="s">
        <v>120</v>
      </c>
      <c r="E44" s="1" t="s">
        <v>121</v>
      </c>
      <c r="F44" s="24">
        <v>245000</v>
      </c>
      <c r="G44" s="24">
        <f t="shared" si="0"/>
        <v>19</v>
      </c>
      <c r="H44" s="24">
        <v>28</v>
      </c>
      <c r="I44" s="29">
        <v>47</v>
      </c>
      <c r="J44" s="6"/>
    </row>
    <row r="45" spans="1:10" s="7" customFormat="1" ht="24">
      <c r="A45" s="5">
        <v>39</v>
      </c>
      <c r="B45" s="12">
        <v>76</v>
      </c>
      <c r="C45" s="14" t="s">
        <v>126</v>
      </c>
      <c r="D45" s="1" t="s">
        <v>127</v>
      </c>
      <c r="E45" s="1" t="s">
        <v>121</v>
      </c>
      <c r="F45" s="24">
        <v>249304</v>
      </c>
      <c r="G45" s="24">
        <f t="shared" si="0"/>
        <v>37</v>
      </c>
      <c r="H45" s="24">
        <v>10</v>
      </c>
      <c r="I45" s="29">
        <v>47</v>
      </c>
      <c r="J45" s="6"/>
    </row>
    <row r="46" spans="1:10" s="7" customFormat="1" ht="25.5">
      <c r="A46" s="5">
        <v>40</v>
      </c>
      <c r="B46" s="12">
        <v>19</v>
      </c>
      <c r="C46" s="14" t="s">
        <v>128</v>
      </c>
      <c r="D46" s="1" t="s">
        <v>129</v>
      </c>
      <c r="E46" s="1" t="s">
        <v>5</v>
      </c>
      <c r="F46" s="24">
        <v>249000</v>
      </c>
      <c r="G46" s="24">
        <f t="shared" si="0"/>
        <v>38</v>
      </c>
      <c r="H46" s="24">
        <v>7</v>
      </c>
      <c r="I46" s="29">
        <v>45</v>
      </c>
      <c r="J46" s="6"/>
    </row>
    <row r="47" spans="1:10" s="7" customFormat="1" ht="25.5">
      <c r="A47" s="5">
        <v>41</v>
      </c>
      <c r="B47" s="12">
        <v>84</v>
      </c>
      <c r="C47" s="14" t="s">
        <v>130</v>
      </c>
      <c r="D47" s="1" t="s">
        <v>57</v>
      </c>
      <c r="E47" s="1" t="s">
        <v>17</v>
      </c>
      <c r="F47" s="24">
        <v>250000</v>
      </c>
      <c r="G47" s="24">
        <f t="shared" si="0"/>
        <v>27</v>
      </c>
      <c r="H47" s="24">
        <v>8</v>
      </c>
      <c r="I47" s="29">
        <v>35</v>
      </c>
      <c r="J47" s="6"/>
    </row>
    <row r="48" spans="1:10" s="7" customFormat="1" ht="25.5">
      <c r="A48" s="5">
        <v>42</v>
      </c>
      <c r="B48" s="12">
        <v>83</v>
      </c>
      <c r="C48" s="14" t="s">
        <v>131</v>
      </c>
      <c r="D48" s="1" t="s">
        <v>57</v>
      </c>
      <c r="E48" s="1" t="s">
        <v>17</v>
      </c>
      <c r="F48" s="24">
        <v>250000</v>
      </c>
      <c r="G48" s="24">
        <f t="shared" si="0"/>
        <v>18</v>
      </c>
      <c r="H48" s="24">
        <v>13</v>
      </c>
      <c r="I48" s="29">
        <v>31</v>
      </c>
      <c r="J48" s="6"/>
    </row>
    <row r="49" spans="1:10" s="7" customFormat="1" ht="36">
      <c r="A49" s="5">
        <v>43</v>
      </c>
      <c r="B49" s="12">
        <v>77</v>
      </c>
      <c r="C49" s="14" t="s">
        <v>132</v>
      </c>
      <c r="D49" s="1" t="s">
        <v>133</v>
      </c>
      <c r="E49" s="1" t="s">
        <v>17</v>
      </c>
      <c r="F49" s="24">
        <v>250000</v>
      </c>
      <c r="G49" s="24">
        <f t="shared" si="0"/>
        <v>19</v>
      </c>
      <c r="H49" s="24">
        <v>11</v>
      </c>
      <c r="I49" s="29">
        <v>30</v>
      </c>
      <c r="J49" s="6"/>
    </row>
    <row r="50" spans="1:10" s="7" customFormat="1" ht="24">
      <c r="A50" s="5">
        <v>44</v>
      </c>
      <c r="B50" s="12">
        <v>28</v>
      </c>
      <c r="C50" s="14" t="s">
        <v>134</v>
      </c>
      <c r="D50" s="1" t="s">
        <v>116</v>
      </c>
      <c r="E50" s="1" t="s">
        <v>121</v>
      </c>
      <c r="F50" s="24">
        <v>250000</v>
      </c>
      <c r="G50" s="24">
        <f t="shared" si="0"/>
        <v>17</v>
      </c>
      <c r="H50" s="24">
        <v>10</v>
      </c>
      <c r="I50" s="29">
        <v>27</v>
      </c>
      <c r="J50" s="6"/>
    </row>
    <row r="51" spans="1:10" s="7" customFormat="1" ht="25.5">
      <c r="A51" s="5">
        <v>45</v>
      </c>
      <c r="B51" s="12">
        <v>79</v>
      </c>
      <c r="C51" s="14" t="s">
        <v>135</v>
      </c>
      <c r="D51" s="1" t="s">
        <v>136</v>
      </c>
      <c r="E51" s="1" t="s">
        <v>22</v>
      </c>
      <c r="F51" s="24">
        <v>240000</v>
      </c>
      <c r="G51" s="24">
        <f t="shared" si="0"/>
        <v>8</v>
      </c>
      <c r="H51" s="24">
        <v>12</v>
      </c>
      <c r="I51" s="29">
        <v>20</v>
      </c>
      <c r="J51" s="6"/>
    </row>
    <row r="52" spans="1:10" s="7" customFormat="1" ht="25.5">
      <c r="A52" s="5">
        <v>46</v>
      </c>
      <c r="B52" s="12">
        <v>85</v>
      </c>
      <c r="C52" s="14" t="s">
        <v>137</v>
      </c>
      <c r="D52" s="1" t="s">
        <v>57</v>
      </c>
      <c r="E52" s="1" t="s">
        <v>17</v>
      </c>
      <c r="F52" s="24">
        <v>250000</v>
      </c>
      <c r="G52" s="24">
        <f t="shared" si="0"/>
        <v>7</v>
      </c>
      <c r="H52" s="24">
        <v>5</v>
      </c>
      <c r="I52" s="29">
        <v>12</v>
      </c>
      <c r="J52" s="6"/>
    </row>
    <row r="53" spans="1:10" s="7" customFormat="1" ht="25.5">
      <c r="A53" s="5">
        <v>47</v>
      </c>
      <c r="B53" s="12">
        <v>80</v>
      </c>
      <c r="C53" s="14" t="s">
        <v>138</v>
      </c>
      <c r="D53" s="1" t="s">
        <v>136</v>
      </c>
      <c r="E53" s="1" t="s">
        <v>22</v>
      </c>
      <c r="F53" s="24">
        <v>220000</v>
      </c>
      <c r="G53" s="24">
        <f t="shared" si="0"/>
        <v>3</v>
      </c>
      <c r="H53" s="24">
        <v>4</v>
      </c>
      <c r="I53" s="29">
        <v>7</v>
      </c>
      <c r="J53" s="6"/>
    </row>
    <row r="54" spans="1:10" s="7" customFormat="1" ht="25.5">
      <c r="A54" s="5">
        <v>48</v>
      </c>
      <c r="B54" s="12">
        <v>81</v>
      </c>
      <c r="C54" s="14" t="s">
        <v>139</v>
      </c>
      <c r="D54" s="1" t="s">
        <v>136</v>
      </c>
      <c r="E54" s="1" t="s">
        <v>22</v>
      </c>
      <c r="F54" s="24">
        <v>75000</v>
      </c>
      <c r="G54" s="24">
        <f t="shared" si="0"/>
        <v>3</v>
      </c>
      <c r="H54" s="24">
        <v>1</v>
      </c>
      <c r="I54" s="29">
        <v>4</v>
      </c>
      <c r="J54" s="6"/>
    </row>
    <row r="55" spans="1:10" s="7" customFormat="1" ht="12.75">
      <c r="A55" s="6"/>
      <c r="B55" s="13"/>
      <c r="C55" s="21"/>
      <c r="D55" s="4"/>
      <c r="E55" s="4"/>
      <c r="F55" s="26"/>
      <c r="G55" s="26">
        <f>SUM(G4:G54)</f>
        <v>15788</v>
      </c>
      <c r="H55" s="26">
        <f t="shared" ref="H55:I55" si="1">SUM(H4:H54)</f>
        <v>3827</v>
      </c>
      <c r="I55" s="30">
        <f t="shared" si="1"/>
        <v>19615</v>
      </c>
      <c r="J55" s="6"/>
    </row>
    <row r="56" spans="1:10" s="7" customFormat="1" ht="12.75">
      <c r="C56" s="22"/>
      <c r="D56" s="2"/>
      <c r="E56" s="2"/>
      <c r="F56" s="27"/>
      <c r="I56" s="23"/>
    </row>
    <row r="57" spans="1:10" s="7" customFormat="1" ht="12.75">
      <c r="C57" s="22"/>
      <c r="F57" s="27"/>
      <c r="I57" s="23"/>
    </row>
    <row r="58" spans="1:10" s="7" customFormat="1" ht="12.75">
      <c r="C58" s="22"/>
      <c r="F58" s="27"/>
      <c r="I58" s="23"/>
    </row>
    <row r="59" spans="1:10" s="7" customFormat="1" ht="12.75">
      <c r="C59" s="22"/>
      <c r="F59" s="27"/>
      <c r="I59" s="23"/>
    </row>
    <row r="60" spans="1:10" s="7" customFormat="1" ht="12.75">
      <c r="C60" s="22"/>
      <c r="F60" s="27"/>
      <c r="I60" s="23"/>
    </row>
    <row r="61" spans="1:10" s="7" customFormat="1" ht="12.75">
      <c r="C61" s="22"/>
      <c r="F61" s="27"/>
      <c r="I61" s="23"/>
    </row>
    <row r="62" spans="1:10" s="7" customFormat="1" ht="12.75">
      <c r="C62" s="22"/>
      <c r="F62" s="27"/>
      <c r="I62" s="23"/>
    </row>
    <row r="63" spans="1:10" s="7" customFormat="1" ht="12.75">
      <c r="C63" s="22"/>
      <c r="F63" s="27"/>
      <c r="I63" s="23"/>
    </row>
    <row r="64" spans="1:10" s="7" customFormat="1" ht="12.75">
      <c r="C64" s="22"/>
      <c r="F64" s="27"/>
      <c r="I64" s="23"/>
    </row>
    <row r="65" spans="3:9" s="7" customFormat="1" ht="12.75">
      <c r="C65" s="22"/>
      <c r="F65" s="27"/>
      <c r="I65" s="23"/>
    </row>
    <row r="66" spans="3:9" s="7" customFormat="1" ht="12.75">
      <c r="C66" s="22"/>
      <c r="F66" s="27"/>
      <c r="I66" s="23"/>
    </row>
    <row r="67" spans="3:9" s="7" customFormat="1" ht="12.75">
      <c r="C67" s="22"/>
      <c r="F67" s="27"/>
      <c r="I67" s="23"/>
    </row>
    <row r="68" spans="3:9" s="7" customFormat="1" ht="12.75">
      <c r="C68" s="22"/>
      <c r="F68" s="27"/>
      <c r="I68" s="23"/>
    </row>
    <row r="69" spans="3:9" s="7" customFormat="1" ht="12.75">
      <c r="C69" s="22"/>
      <c r="F69" s="27"/>
      <c r="I69" s="23"/>
    </row>
    <row r="70" spans="3:9" s="7" customFormat="1" ht="12.75">
      <c r="C70" s="22"/>
      <c r="F70" s="27"/>
      <c r="I70" s="23"/>
    </row>
    <row r="71" spans="3:9" s="7" customFormat="1" ht="12.75">
      <c r="C71" s="22"/>
      <c r="F71" s="27"/>
      <c r="I71" s="23"/>
    </row>
    <row r="72" spans="3:9" s="7" customFormat="1" ht="12.75">
      <c r="C72" s="22"/>
      <c r="F72" s="27"/>
      <c r="I72" s="23"/>
    </row>
    <row r="73" spans="3:9" s="7" customFormat="1" ht="12.75">
      <c r="C73" s="22"/>
      <c r="F73" s="27"/>
      <c r="I73" s="23"/>
    </row>
    <row r="74" spans="3:9" s="7" customFormat="1" ht="12.75">
      <c r="C74" s="22"/>
      <c r="F74" s="27"/>
      <c r="I74" s="23"/>
    </row>
    <row r="75" spans="3:9" s="7" customFormat="1" ht="12.75">
      <c r="C75" s="22"/>
      <c r="F75" s="27"/>
      <c r="I75" s="23"/>
    </row>
    <row r="76" spans="3:9" s="7" customFormat="1" ht="12.75">
      <c r="C76" s="22"/>
      <c r="F76" s="27"/>
      <c r="I76" s="23"/>
    </row>
    <row r="77" spans="3:9" s="7" customFormat="1" ht="12.75">
      <c r="C77" s="22"/>
      <c r="F77" s="27"/>
      <c r="I77" s="23"/>
    </row>
    <row r="78" spans="3:9" s="7" customFormat="1" ht="12.75">
      <c r="C78" s="22"/>
      <c r="F78" s="27"/>
      <c r="I78" s="23"/>
    </row>
    <row r="79" spans="3:9" s="7" customFormat="1" ht="12.75">
      <c r="C79" s="22"/>
      <c r="F79" s="27"/>
      <c r="I79" s="23"/>
    </row>
    <row r="80" spans="3:9" s="7" customFormat="1" ht="12.75">
      <c r="C80" s="22"/>
      <c r="F80" s="27"/>
      <c r="I80" s="23"/>
    </row>
    <row r="81" spans="3:9" s="7" customFormat="1" ht="12.75">
      <c r="C81" s="22"/>
      <c r="F81" s="27"/>
      <c r="I81" s="23"/>
    </row>
    <row r="82" spans="3:9" s="7" customFormat="1" ht="12.75">
      <c r="C82" s="22"/>
      <c r="F82" s="27"/>
      <c r="I82" s="23"/>
    </row>
    <row r="83" spans="3:9" s="7" customFormat="1" ht="12.75">
      <c r="C83" s="22"/>
      <c r="F83" s="27"/>
      <c r="I83" s="23"/>
    </row>
    <row r="84" spans="3:9" s="7" customFormat="1" ht="12.75">
      <c r="C84" s="22"/>
      <c r="F84" s="27"/>
      <c r="I84" s="23"/>
    </row>
    <row r="85" spans="3:9" s="7" customFormat="1" ht="12.75">
      <c r="C85" s="22"/>
      <c r="F85" s="27"/>
      <c r="I85" s="23"/>
    </row>
    <row r="86" spans="3:9" s="7" customFormat="1" ht="12.75">
      <c r="C86" s="22"/>
      <c r="F86" s="27"/>
      <c r="I86" s="23"/>
    </row>
    <row r="87" spans="3:9" s="7" customFormat="1" ht="12.75">
      <c r="C87" s="22"/>
      <c r="F87" s="27"/>
      <c r="I87" s="23"/>
    </row>
    <row r="88" spans="3:9" s="7" customFormat="1" ht="12.75">
      <c r="C88" s="22"/>
      <c r="F88" s="27"/>
      <c r="I88" s="23"/>
    </row>
    <row r="89" spans="3:9" s="7" customFormat="1" ht="12.75">
      <c r="C89" s="22"/>
      <c r="F89" s="27"/>
      <c r="I89" s="23"/>
    </row>
    <row r="90" spans="3:9" s="7" customFormat="1" ht="12.75">
      <c r="C90" s="22"/>
      <c r="F90" s="27"/>
      <c r="I90" s="23"/>
    </row>
    <row r="91" spans="3:9" s="7" customFormat="1" ht="12.75">
      <c r="C91" s="22"/>
      <c r="F91" s="27"/>
      <c r="I91" s="23"/>
    </row>
    <row r="92" spans="3:9" s="7" customFormat="1" ht="12.75">
      <c r="C92" s="22"/>
      <c r="F92" s="27"/>
      <c r="I92" s="23"/>
    </row>
    <row r="93" spans="3:9" s="7" customFormat="1" ht="12.75">
      <c r="C93" s="22"/>
      <c r="F93" s="27"/>
      <c r="I93" s="23"/>
    </row>
    <row r="94" spans="3:9" s="7" customFormat="1" ht="12.75">
      <c r="C94" s="22"/>
      <c r="F94" s="27"/>
      <c r="I94" s="23"/>
    </row>
    <row r="95" spans="3:9" s="7" customFormat="1" ht="12.75">
      <c r="C95" s="22"/>
      <c r="F95" s="27"/>
      <c r="I95" s="23"/>
    </row>
    <row r="96" spans="3:9" s="7" customFormat="1" ht="12.75">
      <c r="C96" s="22"/>
      <c r="F96" s="27"/>
      <c r="I96" s="23"/>
    </row>
    <row r="97" spans="3:9" s="7" customFormat="1" ht="12.75">
      <c r="C97" s="22"/>
      <c r="F97" s="27"/>
      <c r="I97" s="23"/>
    </row>
    <row r="98" spans="3:9" s="7" customFormat="1" ht="12.75">
      <c r="C98" s="22"/>
      <c r="F98" s="27"/>
      <c r="I98" s="23"/>
    </row>
    <row r="99" spans="3:9" s="7" customFormat="1" ht="12.75">
      <c r="C99" s="22"/>
      <c r="F99" s="27"/>
      <c r="I99" s="23"/>
    </row>
    <row r="100" spans="3:9" s="7" customFormat="1" ht="12.75">
      <c r="C100" s="22"/>
      <c r="F100" s="27"/>
      <c r="I100" s="23"/>
    </row>
    <row r="101" spans="3:9" s="7" customFormat="1" ht="12.75">
      <c r="C101" s="22"/>
      <c r="F101" s="27"/>
      <c r="I101" s="23"/>
    </row>
    <row r="102" spans="3:9" s="7" customFormat="1" ht="12.75">
      <c r="C102" s="22"/>
      <c r="F102" s="27"/>
      <c r="I102" s="23"/>
    </row>
    <row r="103" spans="3:9" s="7" customFormat="1" ht="12.75">
      <c r="C103" s="22"/>
      <c r="F103" s="27"/>
      <c r="I103" s="23"/>
    </row>
    <row r="104" spans="3:9" s="7" customFormat="1" ht="12.75">
      <c r="C104" s="22"/>
      <c r="F104" s="27"/>
      <c r="I104" s="23"/>
    </row>
    <row r="105" spans="3:9" s="7" customFormat="1" ht="12.75">
      <c r="C105" s="22"/>
      <c r="F105" s="27"/>
      <c r="I105" s="23"/>
    </row>
    <row r="106" spans="3:9" s="7" customFormat="1" ht="12.75">
      <c r="C106" s="22"/>
      <c r="F106" s="27"/>
      <c r="I106" s="23"/>
    </row>
    <row r="107" spans="3:9" s="7" customFormat="1" ht="12.75">
      <c r="C107" s="22"/>
      <c r="F107" s="27"/>
      <c r="I107" s="23"/>
    </row>
    <row r="108" spans="3:9" s="7" customFormat="1" ht="12.75">
      <c r="C108" s="22"/>
      <c r="F108" s="27"/>
      <c r="I108" s="23"/>
    </row>
    <row r="109" spans="3:9" s="7" customFormat="1" ht="12.75">
      <c r="C109" s="22"/>
      <c r="F109" s="27"/>
      <c r="I109" s="23"/>
    </row>
  </sheetData>
  <mergeCells count="12">
    <mergeCell ref="J2:J3"/>
    <mergeCell ref="A7:E7"/>
    <mergeCell ref="A24:E24"/>
    <mergeCell ref="A28:E28"/>
    <mergeCell ref="A1:I1"/>
    <mergeCell ref="A2:A3"/>
    <mergeCell ref="B2:B3"/>
    <mergeCell ref="C2:C3"/>
    <mergeCell ref="D2:D3"/>
    <mergeCell ref="E2:E3"/>
    <mergeCell ref="F2:F3"/>
    <mergeCell ref="G2:I2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великі</vt:lpstr>
      <vt:lpstr>малі</vt:lpstr>
      <vt:lpstr>великі!Область_печати</vt:lpstr>
      <vt:lpstr>малі!Область_печати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2019-10-09T11:34:53Z</dcterms:modified>
</cp:coreProperties>
</file>